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5.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6.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7.xml" ContentType="application/vnd.openxmlformats-officedocument.drawing+xml"/>
  <Override PartName="/xl/tables/table5.xml" ContentType="application/vnd.openxmlformats-officedocument.spreadsheetml.table+xml"/>
  <Override PartName="/xl/slicers/slicer5.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venvn.sharepoint.com/sites/RSV/Gedeelde documenten/Regulier/03 Visitatie/Visitaties PI/11. Project herziening toezicht/Kwaliteitskader en zelfevaluatie/Versie voor PI/"/>
    </mc:Choice>
  </mc:AlternateContent>
  <xr:revisionPtr revIDLastSave="75" documentId="14_{BC9B82D4-5F14-544D-A658-D557D1AC08CF}" xr6:coauthVersionLast="47" xr6:coauthVersionMax="47" xr10:uidLastSave="{491BC699-F70C-814A-AF28-E55D475BA3D3}"/>
  <workbookProtection lockStructure="1"/>
  <bookViews>
    <workbookView xWindow="-20617" yWindow="2430" windowWidth="20715" windowHeight="13275" xr2:uid="{297977CF-DDC3-914C-AAF4-AEF924E2044C}"/>
  </bookViews>
  <sheets>
    <sheet name="matrix" sheetId="1" r:id="rId1"/>
    <sheet name="parameters" sheetId="8" state="hidden" r:id="rId2"/>
    <sheet name="KWALITEITSDOMEIN 1" sheetId="3" r:id="rId3"/>
    <sheet name="KWALITEITSDOMEIN 2" sheetId="4" r:id="rId4"/>
    <sheet name="KWALITEITSDOMEIN 3" sheetId="7" r:id="rId5"/>
    <sheet name="KWALITEITSDOMEIN 4" sheetId="6" r:id="rId6"/>
    <sheet name="KWALITEITSDOMEIN 5" sheetId="5" r:id="rId7"/>
  </sheets>
  <definedNames>
    <definedName name="Adequaat">parameters!$B$4</definedName>
    <definedName name="_xlnm.Print_Area" localSheetId="0">matrix!$A$1:$V$49</definedName>
    <definedName name="Ambitie">parameters!$B$3</definedName>
    <definedName name="KD1_1">matrix!$B$5</definedName>
    <definedName name="KD1_2">matrix!$B$6</definedName>
    <definedName name="KD1_3">matrix!$B$7</definedName>
    <definedName name="KD1_4">matrix!$B$8</definedName>
    <definedName name="KD1_5">matrix!$B$9</definedName>
    <definedName name="KD1_6">matrix!$B$10</definedName>
    <definedName name="KD1_7">matrix!$B$11</definedName>
    <definedName name="KD2_1">matrix!$B$13</definedName>
    <definedName name="KD2_2">matrix!$B$14</definedName>
    <definedName name="KD2_3">matrix!$B$15</definedName>
    <definedName name="KD2_4">matrix!$B$16</definedName>
    <definedName name="KD2_5">matrix!$B$17</definedName>
    <definedName name="KD2_6">matrix!$B$18</definedName>
    <definedName name="KD2_7">matrix!$B$19</definedName>
    <definedName name="KD3_1">matrix!$B$21</definedName>
    <definedName name="KD3_10">matrix!$B$30</definedName>
    <definedName name="KD3_2">matrix!$B$22</definedName>
    <definedName name="KD3_3">matrix!$B$23</definedName>
    <definedName name="KD3_4">matrix!$B$24</definedName>
    <definedName name="KD3_5">matrix!$B$25</definedName>
    <definedName name="KD3_6">matrix!$B$26</definedName>
    <definedName name="KD3_7">matrix!$B$27</definedName>
    <definedName name="KD3_8">matrix!$B$28</definedName>
    <definedName name="KD3_9">matrix!$B$29</definedName>
    <definedName name="KD4_1">matrix!$B$32</definedName>
    <definedName name="KD4_10">matrix!$B$41</definedName>
    <definedName name="KD4_2">matrix!$B$33</definedName>
    <definedName name="KD4_3">matrix!$B$34</definedName>
    <definedName name="KD4_4">matrix!$B$35</definedName>
    <definedName name="KD4_5">matrix!$B$36</definedName>
    <definedName name="KD4_6">matrix!$B$37</definedName>
    <definedName name="KD4_7">matrix!$B$38</definedName>
    <definedName name="KD4_8">matrix!$B$39</definedName>
    <definedName name="KD4_9">matrix!$B$40</definedName>
    <definedName name="KD5_1">matrix!$B$43</definedName>
    <definedName name="KD5_2">matrix!$B$44</definedName>
    <definedName name="KD5_3">matrix!$B$45</definedName>
    <definedName name="KD5_4">matrix!$B$46</definedName>
    <definedName name="KD5_5">matrix!$B$47</definedName>
    <definedName name="KD5_6">matrix!$B$48</definedName>
    <definedName name="KD5_7">matrix!$B$49</definedName>
    <definedName name="kl">parameters!$B$2:$B$7</definedName>
    <definedName name="Kritiek_punt">parameters!$B$7</definedName>
    <definedName name="Ontwikkelpunt">parameters!$B$5</definedName>
    <definedName name="Slicer_gebied">#N/A</definedName>
    <definedName name="Slicer_gebied1">#N/A</definedName>
    <definedName name="Slicer_gebied11">#N/A</definedName>
    <definedName name="Slicer_gebied111">#N/A</definedName>
    <definedName name="Slicer_gebied1111">#N/A</definedName>
    <definedName name="Slicer_rol">#N/A</definedName>
    <definedName name="Slicer_rol1">#N/A</definedName>
    <definedName name="Slicer_rol11">#N/A</definedName>
    <definedName name="Slicer_rol111">#N/A</definedName>
    <definedName name="Slicer_rol1111">#N/A</definedName>
    <definedName name="Slicer_score">#N/A</definedName>
    <definedName name="Slicer_score1">#N/A</definedName>
    <definedName name="Slicer_score11">#N/A</definedName>
    <definedName name="Slicer_score111">#N/A</definedName>
    <definedName name="Slicer_score1111">#N/A</definedName>
    <definedName name="Slicer_Subdomein">#N/A</definedName>
    <definedName name="Slicer_Subdomein1">#N/A</definedName>
    <definedName name="Slicer_Subdomein11">#N/A</definedName>
    <definedName name="Slicer_Subdomein111">#N/A</definedName>
    <definedName name="Slicer_Subdomein1111">#N/A</definedName>
    <definedName name="Trots">parameters!$B$2</definedName>
    <definedName name="Zwaarwegend_punt">parameters!$B$6</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1" l="1"/>
  <c r="L38" i="1"/>
  <c r="N38" i="1"/>
  <c r="P38" i="1"/>
  <c r="J39" i="1"/>
  <c r="L39" i="1"/>
  <c r="N39" i="1"/>
  <c r="P39" i="1"/>
  <c r="J40" i="1"/>
  <c r="L40" i="1"/>
  <c r="N40" i="1"/>
  <c r="P40" i="1"/>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C94" i="6" l="1"/>
  <c r="F94" i="6" s="1"/>
  <c r="C95" i="6"/>
  <c r="C96" i="6"/>
  <c r="F96" i="6" s="1"/>
  <c r="C97" i="6"/>
  <c r="F97" i="6" s="1"/>
  <c r="C98" i="6"/>
  <c r="C99" i="6"/>
  <c r="C100" i="6"/>
  <c r="C101" i="6"/>
  <c r="F101" i="6" s="1"/>
  <c r="C102" i="6"/>
  <c r="F102" i="6" s="1"/>
  <c r="C103" i="6"/>
  <c r="C84" i="6"/>
  <c r="F84" i="6" s="1"/>
  <c r="C85" i="6"/>
  <c r="C86" i="6"/>
  <c r="C87" i="6"/>
  <c r="C88" i="6"/>
  <c r="F88" i="6" s="1"/>
  <c r="C89" i="6"/>
  <c r="C90" i="6"/>
  <c r="F90" i="6" s="1"/>
  <c r="C91" i="6"/>
  <c r="C92" i="6"/>
  <c r="F92" i="6" s="1"/>
  <c r="C93" i="6"/>
  <c r="F93" i="6" s="1"/>
  <c r="C94" i="7"/>
  <c r="C95" i="7"/>
  <c r="F95" i="7" s="1"/>
  <c r="C96" i="7"/>
  <c r="F96" i="7" s="1"/>
  <c r="C97" i="7"/>
  <c r="F97" i="7" s="1"/>
  <c r="C98" i="7"/>
  <c r="F98" i="7" s="1"/>
  <c r="C99" i="7"/>
  <c r="C100" i="7"/>
  <c r="F100" i="7" s="1"/>
  <c r="C101" i="7"/>
  <c r="C102" i="7"/>
  <c r="C103" i="7"/>
  <c r="F103" i="7" s="1"/>
  <c r="C84" i="7"/>
  <c r="F84" i="7" s="1"/>
  <c r="C85" i="7"/>
  <c r="C86" i="7"/>
  <c r="C87" i="7"/>
  <c r="C88" i="7"/>
  <c r="C89" i="7"/>
  <c r="C90" i="7"/>
  <c r="F90" i="7" s="1"/>
  <c r="C91" i="7"/>
  <c r="C92" i="7"/>
  <c r="F92" i="7" s="1"/>
  <c r="C93" i="7"/>
  <c r="F93" i="7" s="1"/>
  <c r="A100" i="6" l="1"/>
  <c r="F100" i="6"/>
  <c r="A99" i="6"/>
  <c r="F99" i="6"/>
  <c r="A98" i="6"/>
  <c r="F98" i="6"/>
  <c r="A103" i="6"/>
  <c r="F103" i="6"/>
  <c r="A95" i="6"/>
  <c r="F95" i="6"/>
  <c r="A89" i="6"/>
  <c r="F89" i="6"/>
  <c r="A87" i="6"/>
  <c r="F87" i="6"/>
  <c r="A86" i="6"/>
  <c r="F86" i="6"/>
  <c r="A85" i="6"/>
  <c r="F85" i="6"/>
  <c r="A91" i="6"/>
  <c r="F91" i="6"/>
  <c r="A102" i="7"/>
  <c r="F102" i="7"/>
  <c r="A94" i="7"/>
  <c r="F94" i="7"/>
  <c r="A101" i="7"/>
  <c r="F101" i="7"/>
  <c r="A99" i="7"/>
  <c r="F99" i="7"/>
  <c r="A85" i="7"/>
  <c r="F85" i="7"/>
  <c r="A91" i="7"/>
  <c r="F91" i="7"/>
  <c r="A89" i="7"/>
  <c r="F89" i="7"/>
  <c r="A88" i="7"/>
  <c r="F88" i="7"/>
  <c r="A87" i="7"/>
  <c r="F87" i="7"/>
  <c r="A86" i="7"/>
  <c r="F86" i="7"/>
  <c r="A101" i="6"/>
  <c r="A100" i="7"/>
  <c r="A88" i="6"/>
  <c r="A97" i="6"/>
  <c r="A93" i="7"/>
  <c r="A96" i="7"/>
  <c r="A90" i="6"/>
  <c r="A96" i="6"/>
  <c r="A94" i="6"/>
  <c r="A102" i="6"/>
  <c r="A84" i="6"/>
  <c r="A92" i="6"/>
  <c r="A93" i="6"/>
  <c r="A98" i="7"/>
  <c r="A97" i="7"/>
  <c r="A95" i="7"/>
  <c r="A103" i="7"/>
  <c r="A84" i="7"/>
  <c r="A92" i="7"/>
  <c r="A90" i="7"/>
  <c r="C4" i="5"/>
  <c r="C5" i="5"/>
  <c r="C6" i="5"/>
  <c r="C7" i="5"/>
  <c r="C8" i="5"/>
  <c r="C9" i="5"/>
  <c r="C10" i="5"/>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F74" i="7" s="1"/>
  <c r="C75" i="7"/>
  <c r="F75" i="7" s="1"/>
  <c r="C76" i="7"/>
  <c r="F76" i="7" s="1"/>
  <c r="C77" i="7"/>
  <c r="F77" i="7" s="1"/>
  <c r="C78" i="7"/>
  <c r="F78" i="7" s="1"/>
  <c r="C79" i="7"/>
  <c r="F79" i="7" s="1"/>
  <c r="C80" i="7"/>
  <c r="F80" i="7" s="1"/>
  <c r="C81" i="7"/>
  <c r="F81" i="7" s="1"/>
  <c r="C82" i="7"/>
  <c r="F82" i="7" s="1"/>
  <c r="C83" i="7"/>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F34" i="4" s="1"/>
  <c r="C35" i="4"/>
  <c r="F35" i="4" s="1"/>
  <c r="C36" i="4"/>
  <c r="F36" i="4" s="1"/>
  <c r="C37" i="4"/>
  <c r="F37" i="4" s="1"/>
  <c r="C38" i="4"/>
  <c r="F38" i="4" s="1"/>
  <c r="C39" i="4"/>
  <c r="F39" i="4" s="1"/>
  <c r="C40" i="4"/>
  <c r="F40" i="4" s="1"/>
  <c r="C41" i="4"/>
  <c r="F41" i="4" s="1"/>
  <c r="C42" i="4"/>
  <c r="F42" i="4" s="1"/>
  <c r="C43" i="4"/>
  <c r="F43" i="4" s="1"/>
  <c r="C44" i="4"/>
  <c r="F44" i="4" s="1"/>
  <c r="C45" i="4"/>
  <c r="F45" i="4" s="1"/>
  <c r="C46" i="4"/>
  <c r="F46" i="4" s="1"/>
  <c r="C47" i="4"/>
  <c r="F47" i="4" s="1"/>
  <c r="C48" i="4"/>
  <c r="F48" i="4" s="1"/>
  <c r="C49" i="4"/>
  <c r="F49" i="4" s="1"/>
  <c r="C50" i="4"/>
  <c r="F50" i="4" s="1"/>
  <c r="C51" i="4"/>
  <c r="F51" i="4" s="1"/>
  <c r="C52" i="4"/>
  <c r="F52" i="4" s="1"/>
  <c r="C53" i="4"/>
  <c r="F53" i="4" s="1"/>
  <c r="C54" i="4"/>
  <c r="F54" i="4" s="1"/>
  <c r="C55" i="4"/>
  <c r="F55" i="4" s="1"/>
  <c r="C56" i="4"/>
  <c r="F56" i="4" s="1"/>
  <c r="C57" i="4"/>
  <c r="F57" i="4" s="1"/>
  <c r="C58" i="4"/>
  <c r="F58" i="4" s="1"/>
  <c r="C59" i="4"/>
  <c r="F59" i="4" s="1"/>
  <c r="C60" i="4"/>
  <c r="F60" i="4" s="1"/>
  <c r="C61" i="4"/>
  <c r="F61" i="4" s="1"/>
  <c r="C62" i="4"/>
  <c r="F62" i="4" s="1"/>
  <c r="C63" i="4"/>
  <c r="F63" i="4" s="1"/>
  <c r="C64" i="4"/>
  <c r="F64" i="4" s="1"/>
  <c r="C65" i="4"/>
  <c r="F65" i="4" s="1"/>
  <c r="C66" i="4"/>
  <c r="C67" i="4"/>
  <c r="F67" i="4" s="1"/>
  <c r="C68" i="4"/>
  <c r="F68" i="4" s="1"/>
  <c r="C69" i="4"/>
  <c r="F69" i="4" s="1"/>
  <c r="C70" i="4"/>
  <c r="F70" i="4" s="1"/>
  <c r="C71" i="4"/>
  <c r="F71" i="4" s="1"/>
  <c r="C72" i="4"/>
  <c r="F72" i="4" s="1"/>
  <c r="C73" i="4"/>
  <c r="F73" i="4" s="1"/>
  <c r="A71" i="7"/>
  <c r="V46" i="1"/>
  <c r="T46" i="1"/>
  <c r="R46" i="1"/>
  <c r="P46" i="1"/>
  <c r="N46" i="1"/>
  <c r="L46" i="1"/>
  <c r="J46" i="1"/>
  <c r="H46" i="1"/>
  <c r="F46" i="1"/>
  <c r="D46" i="1"/>
  <c r="V45" i="1"/>
  <c r="T45" i="1"/>
  <c r="R45" i="1"/>
  <c r="P45" i="1"/>
  <c r="N45" i="1"/>
  <c r="L45" i="1"/>
  <c r="J45" i="1"/>
  <c r="H45" i="1"/>
  <c r="F45" i="1"/>
  <c r="D45" i="1"/>
  <c r="V44" i="1"/>
  <c r="T44" i="1"/>
  <c r="R44" i="1"/>
  <c r="P44" i="1"/>
  <c r="N44" i="1"/>
  <c r="L44" i="1"/>
  <c r="J44" i="1"/>
  <c r="H44" i="1"/>
  <c r="F44" i="1"/>
  <c r="D44" i="1"/>
  <c r="V43" i="1"/>
  <c r="T43" i="1"/>
  <c r="R43" i="1"/>
  <c r="P43" i="1"/>
  <c r="N43" i="1"/>
  <c r="L43" i="1"/>
  <c r="J43" i="1"/>
  <c r="F43" i="1"/>
  <c r="D43" i="1"/>
  <c r="V38" i="1"/>
  <c r="T38" i="1"/>
  <c r="R38" i="1"/>
  <c r="H38" i="1"/>
  <c r="F38" i="1"/>
  <c r="D38" i="1"/>
  <c r="V37" i="1"/>
  <c r="T37" i="1"/>
  <c r="R37" i="1"/>
  <c r="P37" i="1"/>
  <c r="N37" i="1"/>
  <c r="L37" i="1"/>
  <c r="J37" i="1"/>
  <c r="H37" i="1"/>
  <c r="F37" i="1"/>
  <c r="D37" i="1"/>
  <c r="V36" i="1"/>
  <c r="T36" i="1"/>
  <c r="R36" i="1"/>
  <c r="P36" i="1"/>
  <c r="N36" i="1"/>
  <c r="L36" i="1"/>
  <c r="J36" i="1"/>
  <c r="H36" i="1"/>
  <c r="F36" i="1"/>
  <c r="D36" i="1"/>
  <c r="V35" i="1"/>
  <c r="T35" i="1"/>
  <c r="R35" i="1"/>
  <c r="P35" i="1"/>
  <c r="N35" i="1"/>
  <c r="J35" i="1"/>
  <c r="F35" i="1"/>
  <c r="D35" i="1"/>
  <c r="V34" i="1"/>
  <c r="T34" i="1"/>
  <c r="R34" i="1"/>
  <c r="P34" i="1"/>
  <c r="N34" i="1"/>
  <c r="L34" i="1"/>
  <c r="J34" i="1"/>
  <c r="H34" i="1"/>
  <c r="F34" i="1"/>
  <c r="D34" i="1"/>
  <c r="V33" i="1"/>
  <c r="T33" i="1"/>
  <c r="R33" i="1"/>
  <c r="P33" i="1"/>
  <c r="N33" i="1"/>
  <c r="L33" i="1"/>
  <c r="J33" i="1"/>
  <c r="H33" i="1"/>
  <c r="F33" i="1"/>
  <c r="D33" i="1"/>
  <c r="V32" i="1"/>
  <c r="T32" i="1"/>
  <c r="R32" i="1"/>
  <c r="P32" i="1"/>
  <c r="N32" i="1"/>
  <c r="L32" i="1"/>
  <c r="J32" i="1"/>
  <c r="F32" i="1"/>
  <c r="D32" i="1"/>
  <c r="V27" i="1"/>
  <c r="T27" i="1"/>
  <c r="R27" i="1"/>
  <c r="P27" i="1"/>
  <c r="N27" i="1"/>
  <c r="L27" i="1"/>
  <c r="J27" i="1"/>
  <c r="H27" i="1"/>
  <c r="F27" i="1"/>
  <c r="D27" i="1"/>
  <c r="V26" i="1"/>
  <c r="T26" i="1"/>
  <c r="R26" i="1"/>
  <c r="P26" i="1"/>
  <c r="N26" i="1"/>
  <c r="L26" i="1"/>
  <c r="J26" i="1"/>
  <c r="H26" i="1"/>
  <c r="F26" i="1"/>
  <c r="D26" i="1"/>
  <c r="V25" i="1"/>
  <c r="T25" i="1"/>
  <c r="R25" i="1"/>
  <c r="P25" i="1"/>
  <c r="L25" i="1"/>
  <c r="J25" i="1"/>
  <c r="F25" i="1"/>
  <c r="D25" i="1"/>
  <c r="V24" i="1"/>
  <c r="R24" i="1"/>
  <c r="P24" i="1"/>
  <c r="N24" i="1"/>
  <c r="L24" i="1"/>
  <c r="J24" i="1"/>
  <c r="H24" i="1"/>
  <c r="F24" i="1"/>
  <c r="D24" i="1"/>
  <c r="V23" i="1"/>
  <c r="T23" i="1"/>
  <c r="R23" i="1"/>
  <c r="N23" i="1"/>
  <c r="J23" i="1"/>
  <c r="H23" i="1"/>
  <c r="F23" i="1"/>
  <c r="D23" i="1"/>
  <c r="V22" i="1"/>
  <c r="T22" i="1"/>
  <c r="R22" i="1"/>
  <c r="P22" i="1"/>
  <c r="N22" i="1"/>
  <c r="L22" i="1"/>
  <c r="J22" i="1"/>
  <c r="H22" i="1"/>
  <c r="F22" i="1"/>
  <c r="D22" i="1"/>
  <c r="T21" i="1"/>
  <c r="R21" i="1"/>
  <c r="P21" i="1"/>
  <c r="N21" i="1"/>
  <c r="L21" i="1"/>
  <c r="H21" i="1"/>
  <c r="D21" i="1"/>
  <c r="A47" i="7"/>
  <c r="A40" i="7"/>
  <c r="A18" i="7"/>
  <c r="A11" i="7"/>
  <c r="C83" i="6"/>
  <c r="C82" i="6"/>
  <c r="C81" i="6"/>
  <c r="C80" i="6"/>
  <c r="C79" i="6"/>
  <c r="C78" i="6"/>
  <c r="C77" i="6"/>
  <c r="C76" i="6"/>
  <c r="C75" i="6"/>
  <c r="C74" i="6"/>
  <c r="C73" i="6"/>
  <c r="A73" i="6" s="1"/>
  <c r="C72" i="6"/>
  <c r="C71" i="6"/>
  <c r="A71" i="6" s="1"/>
  <c r="C70" i="6"/>
  <c r="C69" i="6"/>
  <c r="C68" i="6"/>
  <c r="C67" i="6"/>
  <c r="C66" i="6"/>
  <c r="A66" i="6" s="1"/>
  <c r="C65" i="6"/>
  <c r="C64" i="6"/>
  <c r="C63" i="6"/>
  <c r="A63" i="6" s="1"/>
  <c r="C62" i="6"/>
  <c r="C61" i="6"/>
  <c r="C60" i="6"/>
  <c r="C59" i="6"/>
  <c r="C58" i="6"/>
  <c r="C57" i="6"/>
  <c r="C56" i="6"/>
  <c r="C55" i="6"/>
  <c r="C54" i="6"/>
  <c r="C53" i="6"/>
  <c r="C52" i="6"/>
  <c r="A52" i="6" s="1"/>
  <c r="C51" i="6"/>
  <c r="C50" i="6"/>
  <c r="C49" i="6"/>
  <c r="C48" i="6"/>
  <c r="C47" i="6"/>
  <c r="C46" i="6"/>
  <c r="C45" i="6"/>
  <c r="C44" i="6"/>
  <c r="C43" i="6"/>
  <c r="C42" i="6"/>
  <c r="C41" i="6"/>
  <c r="C40" i="6"/>
  <c r="C39" i="6"/>
  <c r="C38" i="6"/>
  <c r="C37" i="6"/>
  <c r="A37" i="6" s="1"/>
  <c r="C36" i="6"/>
  <c r="C35" i="6"/>
  <c r="C34" i="6"/>
  <c r="C33" i="6"/>
  <c r="C32" i="6"/>
  <c r="A32" i="6" s="1"/>
  <c r="C31" i="6"/>
  <c r="C30" i="6"/>
  <c r="C29" i="6"/>
  <c r="C28" i="6"/>
  <c r="C27" i="6"/>
  <c r="C26" i="6"/>
  <c r="C25" i="6"/>
  <c r="C24" i="6"/>
  <c r="A24" i="6" s="1"/>
  <c r="C23" i="6"/>
  <c r="C22" i="6"/>
  <c r="C21" i="6"/>
  <c r="C20" i="6"/>
  <c r="C19" i="6"/>
  <c r="A19" i="6" s="1"/>
  <c r="C18" i="6"/>
  <c r="C17" i="6"/>
  <c r="C16" i="6"/>
  <c r="C15" i="6"/>
  <c r="C14" i="6"/>
  <c r="C13" i="6"/>
  <c r="C12" i="6"/>
  <c r="A12" i="6" s="1"/>
  <c r="C11" i="6"/>
  <c r="C10" i="6"/>
  <c r="C9" i="6"/>
  <c r="C8" i="6"/>
  <c r="C7" i="6"/>
  <c r="C6" i="6"/>
  <c r="C5" i="6"/>
  <c r="C4" i="6"/>
  <c r="C73" i="5"/>
  <c r="F73" i="5" s="1"/>
  <c r="C72" i="5"/>
  <c r="F72" i="5" s="1"/>
  <c r="C71" i="5"/>
  <c r="C70" i="5"/>
  <c r="F70" i="5" s="1"/>
  <c r="C69" i="5"/>
  <c r="C68" i="5"/>
  <c r="F68" i="5" s="1"/>
  <c r="C67" i="5"/>
  <c r="C66" i="5"/>
  <c r="C65" i="5"/>
  <c r="F65" i="5" s="1"/>
  <c r="C64" i="5"/>
  <c r="F64" i="5" s="1"/>
  <c r="C63" i="5"/>
  <c r="C62" i="5"/>
  <c r="C61" i="5"/>
  <c r="F61" i="5" s="1"/>
  <c r="C60" i="5"/>
  <c r="F60" i="5" s="1"/>
  <c r="C59" i="5"/>
  <c r="C58" i="5"/>
  <c r="F58" i="5" s="1"/>
  <c r="C57" i="5"/>
  <c r="F57" i="5" s="1"/>
  <c r="C56" i="5"/>
  <c r="F56" i="5" s="1"/>
  <c r="C55" i="5"/>
  <c r="F55" i="5" s="1"/>
  <c r="C54" i="5"/>
  <c r="C53" i="5"/>
  <c r="F53" i="5" s="1"/>
  <c r="C52" i="5"/>
  <c r="C51" i="5"/>
  <c r="F51" i="5" s="1"/>
  <c r="C50" i="5"/>
  <c r="F50" i="5" s="1"/>
  <c r="C49" i="5"/>
  <c r="F49" i="5" s="1"/>
  <c r="C48" i="5"/>
  <c r="F48" i="5" s="1"/>
  <c r="C47" i="5"/>
  <c r="F47" i="5" s="1"/>
  <c r="C46" i="5"/>
  <c r="F46" i="5" s="1"/>
  <c r="C45" i="5"/>
  <c r="F45" i="5" s="1"/>
  <c r="C44" i="5"/>
  <c r="F44" i="5" s="1"/>
  <c r="C43" i="5"/>
  <c r="C42" i="5"/>
  <c r="C41" i="5"/>
  <c r="C40" i="5"/>
  <c r="C39" i="5"/>
  <c r="C38" i="5"/>
  <c r="C37" i="5"/>
  <c r="C36" i="5"/>
  <c r="C35" i="5"/>
  <c r="C34" i="5"/>
  <c r="A34" i="5" s="1"/>
  <c r="C33" i="5"/>
  <c r="C32" i="5"/>
  <c r="C31" i="5"/>
  <c r="C30" i="5"/>
  <c r="C29" i="5"/>
  <c r="C28" i="5"/>
  <c r="C27" i="5"/>
  <c r="C26" i="5"/>
  <c r="C25" i="5"/>
  <c r="C24" i="5"/>
  <c r="C23" i="5"/>
  <c r="C22" i="5"/>
  <c r="C21" i="5"/>
  <c r="C20" i="5"/>
  <c r="C19" i="5"/>
  <c r="C18" i="5"/>
  <c r="C17" i="5"/>
  <c r="C16" i="5"/>
  <c r="C15" i="5"/>
  <c r="A15" i="5" s="1"/>
  <c r="C14" i="5"/>
  <c r="C13" i="5"/>
  <c r="C12" i="5"/>
  <c r="A12" i="5" s="1"/>
  <c r="C11" i="5"/>
  <c r="A5" i="5"/>
  <c r="A4" i="5"/>
  <c r="A5" i="4"/>
  <c r="A66" i="5" l="1"/>
  <c r="F66" i="5"/>
  <c r="A67" i="5"/>
  <c r="F67" i="5"/>
  <c r="A69" i="5"/>
  <c r="F69" i="5"/>
  <c r="A71" i="5"/>
  <c r="F71" i="5"/>
  <c r="F29" i="1"/>
  <c r="T29" i="1"/>
  <c r="A54" i="5"/>
  <c r="F54" i="5"/>
  <c r="A62" i="5"/>
  <c r="F62" i="5"/>
  <c r="A63" i="5"/>
  <c r="F63" i="5"/>
  <c r="A59" i="5"/>
  <c r="F59" i="5"/>
  <c r="A52" i="5"/>
  <c r="F52" i="5"/>
  <c r="A83" i="7"/>
  <c r="F83" i="7"/>
  <c r="A66" i="4"/>
  <c r="F66" i="4"/>
  <c r="A80" i="6"/>
  <c r="F80" i="6"/>
  <c r="A81" i="6"/>
  <c r="F81" i="6"/>
  <c r="A82" i="6"/>
  <c r="F82" i="6"/>
  <c r="A75" i="6"/>
  <c r="F75" i="6"/>
  <c r="A83" i="6"/>
  <c r="F83" i="6"/>
  <c r="A79" i="6"/>
  <c r="F79" i="6"/>
  <c r="A74" i="6"/>
  <c r="F74" i="6"/>
  <c r="A76" i="6"/>
  <c r="F76" i="6"/>
  <c r="A77" i="6"/>
  <c r="F77" i="6"/>
  <c r="A78" i="6"/>
  <c r="F78" i="6"/>
  <c r="A25" i="7"/>
  <c r="A33" i="7"/>
  <c r="A8" i="5"/>
  <c r="A20" i="4"/>
  <c r="A6" i="4"/>
  <c r="A44" i="4"/>
  <c r="A37" i="4"/>
  <c r="A21" i="4"/>
  <c r="A28" i="4"/>
  <c r="A15" i="4"/>
  <c r="A36" i="4"/>
  <c r="A25" i="4"/>
  <c r="A67" i="7"/>
  <c r="A54" i="7"/>
  <c r="A79" i="7"/>
  <c r="A78" i="7"/>
  <c r="A82" i="7"/>
  <c r="A69" i="6"/>
  <c r="A43" i="4"/>
  <c r="A59" i="4"/>
  <c r="A35" i="4"/>
  <c r="A77" i="7"/>
  <c r="P29" i="1" s="1"/>
  <c r="A70" i="7"/>
  <c r="A19" i="5"/>
  <c r="A64" i="4"/>
  <c r="A4" i="6"/>
  <c r="A50" i="4"/>
  <c r="A69" i="4"/>
  <c r="A30" i="4"/>
  <c r="A52" i="4"/>
  <c r="A72" i="4"/>
  <c r="A73" i="7"/>
  <c r="A66" i="7"/>
  <c r="A80" i="7"/>
  <c r="A76" i="7"/>
  <c r="A23" i="4"/>
  <c r="A40" i="4"/>
  <c r="A57" i="4"/>
  <c r="A65" i="7"/>
  <c r="A58" i="4"/>
  <c r="A26" i="6"/>
  <c r="A44" i="6"/>
  <c r="A30" i="6"/>
  <c r="A68" i="7"/>
  <c r="A74" i="7"/>
  <c r="L29" i="1" s="1"/>
  <c r="A62" i="7"/>
  <c r="A72" i="7"/>
  <c r="A69" i="7"/>
  <c r="A81" i="7"/>
  <c r="A75" i="7"/>
  <c r="J29" i="1" s="1"/>
  <c r="A56" i="5"/>
  <c r="A39" i="6"/>
  <c r="A59" i="6"/>
  <c r="A4" i="7"/>
  <c r="A8" i="7"/>
  <c r="A12" i="7"/>
  <c r="A15" i="7"/>
  <c r="A19" i="7"/>
  <c r="A23" i="7"/>
  <c r="A26" i="7"/>
  <c r="A30" i="7"/>
  <c r="A37" i="7"/>
  <c r="A41" i="7"/>
  <c r="A44" i="7"/>
  <c r="A48" i="7"/>
  <c r="A52" i="7"/>
  <c r="A55" i="7"/>
  <c r="A59" i="7"/>
  <c r="A63" i="7"/>
  <c r="A47" i="4"/>
  <c r="A20" i="5"/>
  <c r="A49" i="5"/>
  <c r="A46" i="6"/>
  <c r="A27" i="5"/>
  <c r="A42" i="5"/>
  <c r="A10" i="6"/>
  <c r="A34" i="4"/>
  <c r="A61" i="6"/>
  <c r="A5" i="7"/>
  <c r="A9" i="7"/>
  <c r="A13" i="7"/>
  <c r="A16" i="7"/>
  <c r="A20" i="7"/>
  <c r="A27" i="7"/>
  <c r="A31" i="7"/>
  <c r="A34" i="7"/>
  <c r="A38" i="7"/>
  <c r="A42" i="7"/>
  <c r="A45" i="7"/>
  <c r="A49" i="7"/>
  <c r="A53" i="7"/>
  <c r="A56" i="7"/>
  <c r="A60" i="7"/>
  <c r="A17" i="6"/>
  <c r="A68" i="6"/>
  <c r="A56" i="4"/>
  <c r="A68" i="5"/>
  <c r="A6" i="7"/>
  <c r="A10" i="7"/>
  <c r="A17" i="7"/>
  <c r="A21" i="7"/>
  <c r="A24" i="7"/>
  <c r="A28" i="7"/>
  <c r="A32" i="7"/>
  <c r="A35" i="7"/>
  <c r="A39" i="7"/>
  <c r="A43" i="7"/>
  <c r="A46" i="7"/>
  <c r="A50" i="7"/>
  <c r="A57" i="7"/>
  <c r="A61" i="7"/>
  <c r="A64" i="7"/>
  <c r="A7" i="7"/>
  <c r="A14" i="7"/>
  <c r="A22" i="7"/>
  <c r="A29" i="7"/>
  <c r="A36" i="7"/>
  <c r="A51" i="7"/>
  <c r="A58" i="7"/>
  <c r="A48" i="6"/>
  <c r="A70" i="6"/>
  <c r="A55" i="6"/>
  <c r="A41" i="6"/>
  <c r="A48" i="5"/>
  <c r="A53" i="5"/>
  <c r="A11" i="4"/>
  <c r="A13" i="5"/>
  <c r="A6" i="6"/>
  <c r="A21" i="6"/>
  <c r="A28" i="6"/>
  <c r="A35" i="6"/>
  <c r="A43" i="6"/>
  <c r="A50" i="6"/>
  <c r="A57" i="6"/>
  <c r="A64" i="6"/>
  <c r="A72" i="6"/>
  <c r="A33" i="4"/>
  <c r="A41" i="5"/>
  <c r="A55" i="5"/>
  <c r="A60" i="5"/>
  <c r="A11" i="6"/>
  <c r="A18" i="6"/>
  <c r="A25" i="6"/>
  <c r="A33" i="6"/>
  <c r="A40" i="6"/>
  <c r="A47" i="6"/>
  <c r="A54" i="6"/>
  <c r="A62" i="6"/>
  <c r="A26" i="5"/>
  <c r="A61" i="5"/>
  <c r="A70" i="5"/>
  <c r="A8" i="6"/>
  <c r="A15" i="6"/>
  <c r="A23" i="6"/>
  <c r="A9" i="6"/>
  <c r="A16" i="6"/>
  <c r="A31" i="6"/>
  <c r="A38" i="6"/>
  <c r="A45" i="6"/>
  <c r="A53" i="6"/>
  <c r="A60" i="6"/>
  <c r="A67" i="6"/>
  <c r="A7" i="6"/>
  <c r="A14" i="6"/>
  <c r="A22" i="6"/>
  <c r="A29" i="6"/>
  <c r="A36" i="6"/>
  <c r="A51" i="6"/>
  <c r="A58" i="6"/>
  <c r="A65" i="6"/>
  <c r="A5" i="6"/>
  <c r="A13" i="6"/>
  <c r="A20" i="6"/>
  <c r="A27" i="6"/>
  <c r="A34" i="6"/>
  <c r="A42" i="6"/>
  <c r="A49" i="6"/>
  <c r="A56" i="6"/>
  <c r="A71" i="4"/>
  <c r="A10" i="5"/>
  <c r="A17" i="5"/>
  <c r="A24" i="5"/>
  <c r="A32" i="5"/>
  <c r="A39" i="5"/>
  <c r="A46" i="5"/>
  <c r="A6" i="5"/>
  <c r="H43" i="1" s="1"/>
  <c r="A11" i="5"/>
  <c r="A18" i="5"/>
  <c r="A21" i="5"/>
  <c r="A25" i="5"/>
  <c r="A28" i="5"/>
  <c r="A33" i="5"/>
  <c r="A35" i="5"/>
  <c r="A40" i="5"/>
  <c r="A43" i="5"/>
  <c r="A47" i="5"/>
  <c r="A50" i="5"/>
  <c r="A57" i="5"/>
  <c r="A64" i="5"/>
  <c r="A72" i="5"/>
  <c r="A13" i="4"/>
  <c r="A49" i="4"/>
  <c r="A9" i="5"/>
  <c r="A16" i="5"/>
  <c r="A31" i="5"/>
  <c r="A38" i="5"/>
  <c r="A45" i="5"/>
  <c r="A7" i="5"/>
  <c r="A14" i="5"/>
  <c r="A22" i="5"/>
  <c r="A29" i="5"/>
  <c r="A36" i="5"/>
  <c r="A51" i="5"/>
  <c r="A58" i="5"/>
  <c r="A65" i="5"/>
  <c r="A73" i="5"/>
  <c r="A23" i="5"/>
  <c r="A30" i="5"/>
  <c r="A37" i="5"/>
  <c r="A44" i="5"/>
  <c r="A27" i="4"/>
  <c r="A29" i="4"/>
  <c r="A42" i="4"/>
  <c r="A54" i="4"/>
  <c r="A18" i="4"/>
  <c r="A62" i="4"/>
  <c r="A51" i="4"/>
  <c r="A73" i="4"/>
  <c r="A65" i="4"/>
  <c r="A4" i="4"/>
  <c r="A7" i="4"/>
  <c r="A12" i="4"/>
  <c r="A14" i="4"/>
  <c r="A19" i="4"/>
  <c r="A22" i="4"/>
  <c r="A26" i="4"/>
  <c r="A41" i="4"/>
  <c r="A48" i="4"/>
  <c r="A55" i="4"/>
  <c r="A63" i="4"/>
  <c r="A70" i="4"/>
  <c r="A9" i="4"/>
  <c r="A16" i="4"/>
  <c r="A31" i="4"/>
  <c r="A38" i="4"/>
  <c r="A45" i="4"/>
  <c r="A53" i="4"/>
  <c r="A60" i="4"/>
  <c r="A67" i="4"/>
  <c r="A10" i="4"/>
  <c r="A17" i="4"/>
  <c r="A24" i="4"/>
  <c r="A32" i="4"/>
  <c r="A39" i="4"/>
  <c r="A46" i="4"/>
  <c r="A61" i="4"/>
  <c r="A68" i="4"/>
  <c r="A8" i="4"/>
  <c r="V8" i="1"/>
  <c r="V7" i="1"/>
  <c r="V6" i="1"/>
  <c r="V5" i="1"/>
  <c r="T8" i="1"/>
  <c r="T7" i="1"/>
  <c r="T6" i="1"/>
  <c r="T5" i="1"/>
  <c r="R8" i="1"/>
  <c r="R7" i="1"/>
  <c r="R6" i="1"/>
  <c r="P8" i="1"/>
  <c r="P7" i="1"/>
  <c r="P6" i="1"/>
  <c r="P5" i="1"/>
  <c r="N8" i="1"/>
  <c r="N7" i="1"/>
  <c r="N6" i="1"/>
  <c r="N5" i="1"/>
  <c r="L8" i="1"/>
  <c r="L6" i="1"/>
  <c r="L5" i="1"/>
  <c r="J8" i="1"/>
  <c r="J7" i="1"/>
  <c r="J6" i="1"/>
  <c r="J5" i="1"/>
  <c r="H8" i="1"/>
  <c r="H7" i="1"/>
  <c r="F8" i="1"/>
  <c r="F7" i="1"/>
  <c r="F6" i="1"/>
  <c r="F5" i="1"/>
  <c r="D6" i="1"/>
  <c r="D7" i="1"/>
  <c r="D8" i="1"/>
  <c r="C73" i="3"/>
  <c r="F73" i="3" s="1"/>
  <c r="C72" i="3"/>
  <c r="C71" i="3"/>
  <c r="C70" i="3"/>
  <c r="F70" i="3" s="1"/>
  <c r="C69" i="3"/>
  <c r="F69" i="3" s="1"/>
  <c r="C68" i="3"/>
  <c r="F68" i="3" s="1"/>
  <c r="C67" i="3"/>
  <c r="F67" i="3" s="1"/>
  <c r="C66" i="3"/>
  <c r="F66" i="3" s="1"/>
  <c r="C65" i="3"/>
  <c r="C64" i="3"/>
  <c r="C63" i="3"/>
  <c r="F63" i="3" s="1"/>
  <c r="C62" i="3"/>
  <c r="C61" i="3"/>
  <c r="C60" i="3"/>
  <c r="F60" i="3" s="1"/>
  <c r="C59" i="3"/>
  <c r="C58" i="3"/>
  <c r="C57" i="3"/>
  <c r="C56" i="3"/>
  <c r="F56" i="3" s="1"/>
  <c r="C55" i="3"/>
  <c r="F55" i="3" s="1"/>
  <c r="C54" i="3"/>
  <c r="H29" i="1" l="1"/>
  <c r="P30" i="1"/>
  <c r="F30" i="1"/>
  <c r="R29" i="1"/>
  <c r="N29" i="1"/>
  <c r="V30" i="1"/>
  <c r="R30" i="1"/>
  <c r="L30" i="1"/>
  <c r="H30" i="1"/>
  <c r="V29" i="1"/>
  <c r="V28" i="1"/>
  <c r="P28" i="1"/>
  <c r="T28" i="1"/>
  <c r="R28" i="1"/>
  <c r="N28" i="1"/>
  <c r="L28" i="1"/>
  <c r="H28" i="1"/>
  <c r="F28" i="1"/>
  <c r="N30" i="1"/>
  <c r="T30" i="1"/>
  <c r="J30" i="1"/>
  <c r="N15" i="1"/>
  <c r="N14" i="1"/>
  <c r="N13" i="1"/>
  <c r="J15" i="1"/>
  <c r="L14" i="1"/>
  <c r="L13" i="1"/>
  <c r="F15" i="1"/>
  <c r="J14" i="1"/>
  <c r="J13" i="1"/>
  <c r="D15" i="1"/>
  <c r="F14" i="1"/>
  <c r="T14" i="1"/>
  <c r="T13" i="1"/>
  <c r="F13" i="1"/>
  <c r="V14" i="1"/>
  <c r="D14" i="1"/>
  <c r="V13" i="1"/>
  <c r="P15" i="1"/>
  <c r="P14" i="1"/>
  <c r="P13" i="1"/>
  <c r="R14" i="1"/>
  <c r="T16" i="1"/>
  <c r="R16" i="1"/>
  <c r="P16" i="1"/>
  <c r="N16" i="1"/>
  <c r="J16" i="1"/>
  <c r="L16" i="1"/>
  <c r="V16" i="1"/>
  <c r="J49" i="1"/>
  <c r="N48" i="1"/>
  <c r="R47" i="1"/>
  <c r="H47" i="1"/>
  <c r="H49" i="1"/>
  <c r="L48" i="1"/>
  <c r="P47" i="1"/>
  <c r="N49" i="1"/>
  <c r="V49" i="1"/>
  <c r="F49" i="1"/>
  <c r="J48" i="1"/>
  <c r="N47" i="1"/>
  <c r="D48" i="1"/>
  <c r="R48" i="1"/>
  <c r="T49" i="1"/>
  <c r="D49" i="1"/>
  <c r="H48" i="1"/>
  <c r="L47" i="1"/>
  <c r="P49" i="1"/>
  <c r="V47" i="1"/>
  <c r="R49" i="1"/>
  <c r="V48" i="1"/>
  <c r="F48" i="1"/>
  <c r="J47" i="1"/>
  <c r="T48" i="1"/>
  <c r="L49" i="1"/>
  <c r="P48" i="1"/>
  <c r="T47" i="1"/>
  <c r="D47" i="1"/>
  <c r="F47" i="1"/>
  <c r="V41" i="1"/>
  <c r="F41" i="1"/>
  <c r="T41" i="1"/>
  <c r="R41" i="1"/>
  <c r="D41" i="1"/>
  <c r="P41" i="1"/>
  <c r="N41" i="1"/>
  <c r="L41" i="1"/>
  <c r="J41" i="1"/>
  <c r="H41" i="1"/>
  <c r="F40" i="1"/>
  <c r="V40" i="1"/>
  <c r="H40" i="1"/>
  <c r="D40" i="1"/>
  <c r="R40" i="1"/>
  <c r="T40" i="1"/>
  <c r="T39" i="1"/>
  <c r="D39" i="1"/>
  <c r="R39" i="1"/>
  <c r="H39" i="1"/>
  <c r="V39" i="1"/>
  <c r="F39" i="1"/>
  <c r="T19" i="1"/>
  <c r="D19" i="1"/>
  <c r="H18" i="1"/>
  <c r="L17" i="1"/>
  <c r="T15" i="1"/>
  <c r="F16" i="1"/>
  <c r="N17" i="1"/>
  <c r="R19" i="1"/>
  <c r="V18" i="1"/>
  <c r="F18" i="1"/>
  <c r="J17" i="1"/>
  <c r="R15" i="1"/>
  <c r="P19" i="1"/>
  <c r="T18" i="1"/>
  <c r="D18" i="1"/>
  <c r="H17" i="1"/>
  <c r="J19" i="1"/>
  <c r="J18" i="1"/>
  <c r="N19" i="1"/>
  <c r="R18" i="1"/>
  <c r="V17" i="1"/>
  <c r="F17" i="1"/>
  <c r="R17" i="1"/>
  <c r="F19" i="1"/>
  <c r="V15" i="1"/>
  <c r="L19" i="1"/>
  <c r="P18" i="1"/>
  <c r="T17" i="1"/>
  <c r="D17" i="1"/>
  <c r="H16" i="1"/>
  <c r="N18" i="1"/>
  <c r="V19" i="1"/>
  <c r="H19" i="1"/>
  <c r="L18" i="1"/>
  <c r="P17" i="1"/>
  <c r="D16" i="1"/>
  <c r="H13" i="1"/>
  <c r="H35" i="1"/>
  <c r="L35" i="1"/>
  <c r="H32" i="1"/>
  <c r="N25" i="1"/>
  <c r="J21" i="1"/>
  <c r="P23" i="1"/>
  <c r="F21" i="1"/>
  <c r="T24" i="1"/>
  <c r="J28" i="1"/>
  <c r="V21" i="1"/>
  <c r="L23" i="1"/>
  <c r="H15" i="1"/>
  <c r="H14" i="1"/>
  <c r="H25" i="1"/>
  <c r="A64" i="3"/>
  <c r="F64" i="3"/>
  <c r="A72" i="3"/>
  <c r="F72" i="3"/>
  <c r="A65" i="3"/>
  <c r="F65" i="3"/>
  <c r="A71" i="3"/>
  <c r="F71" i="3"/>
  <c r="A57" i="3"/>
  <c r="F57" i="3"/>
  <c r="A61" i="3"/>
  <c r="F61" i="3"/>
  <c r="A58" i="3"/>
  <c r="F58" i="3"/>
  <c r="A59" i="3"/>
  <c r="F59" i="3"/>
  <c r="A54" i="3"/>
  <c r="F54" i="3"/>
  <c r="A62" i="3"/>
  <c r="F62" i="3"/>
  <c r="D30" i="1"/>
  <c r="D29" i="1"/>
  <c r="D28" i="1"/>
  <c r="R13" i="1"/>
  <c r="L15" i="1"/>
  <c r="D13" i="1"/>
  <c r="A63" i="3"/>
  <c r="A55" i="3"/>
  <c r="A70" i="3"/>
  <c r="A67" i="3"/>
  <c r="A60" i="3"/>
  <c r="A73" i="3"/>
  <c r="A69" i="3"/>
  <c r="A68" i="3"/>
  <c r="A66" i="3"/>
  <c r="A56" i="3"/>
  <c r="C44" i="3" l="1"/>
  <c r="F44" i="3" s="1"/>
  <c r="C45" i="3"/>
  <c r="F45" i="3" s="1"/>
  <c r="C46" i="3"/>
  <c r="F46" i="3" s="1"/>
  <c r="C47" i="3"/>
  <c r="F47" i="3" s="1"/>
  <c r="C48" i="3"/>
  <c r="F48" i="3" s="1"/>
  <c r="C49" i="3"/>
  <c r="F49" i="3" s="1"/>
  <c r="C50" i="3"/>
  <c r="C51" i="3"/>
  <c r="F51" i="3" s="1"/>
  <c r="C52" i="3"/>
  <c r="F52" i="3" s="1"/>
  <c r="C53" i="3"/>
  <c r="F53" i="3" s="1"/>
  <c r="C34" i="3"/>
  <c r="A34" i="3" s="1"/>
  <c r="C35" i="3"/>
  <c r="C36" i="3"/>
  <c r="A36" i="3" s="1"/>
  <c r="C37" i="3"/>
  <c r="C38" i="3"/>
  <c r="C39" i="3"/>
  <c r="C40" i="3"/>
  <c r="C41" i="3"/>
  <c r="A41" i="3" s="1"/>
  <c r="C42" i="3"/>
  <c r="C43" i="3"/>
  <c r="C24" i="3"/>
  <c r="C25" i="3"/>
  <c r="A25" i="3" s="1"/>
  <c r="C26" i="3"/>
  <c r="C27" i="3"/>
  <c r="C28" i="3"/>
  <c r="C29" i="3"/>
  <c r="C30" i="3"/>
  <c r="A30" i="3" s="1"/>
  <c r="C31" i="3"/>
  <c r="C32" i="3"/>
  <c r="C33" i="3"/>
  <c r="C14" i="3"/>
  <c r="A14" i="3" s="1"/>
  <c r="C15" i="3"/>
  <c r="A15" i="3" s="1"/>
  <c r="C16" i="3"/>
  <c r="C17" i="3"/>
  <c r="A17" i="3" s="1"/>
  <c r="C18" i="3"/>
  <c r="A18" i="3" s="1"/>
  <c r="C19" i="3"/>
  <c r="A19" i="3" s="1"/>
  <c r="C20" i="3"/>
  <c r="A20" i="3" s="1"/>
  <c r="C21" i="3"/>
  <c r="A21" i="3" s="1"/>
  <c r="C22" i="3"/>
  <c r="A22" i="3" s="1"/>
  <c r="C23" i="3"/>
  <c r="A23" i="3" s="1"/>
  <c r="C4" i="3"/>
  <c r="C5" i="3"/>
  <c r="C6" i="3"/>
  <c r="F6" i="3" s="1"/>
  <c r="C7" i="3"/>
  <c r="F7" i="3" s="1"/>
  <c r="C8" i="3"/>
  <c r="F8" i="3" s="1"/>
  <c r="C9" i="3"/>
  <c r="F9" i="3" s="1"/>
  <c r="C10" i="3"/>
  <c r="F10" i="3" s="1"/>
  <c r="C11" i="3"/>
  <c r="C12" i="3"/>
  <c r="C13" i="3"/>
  <c r="A4" i="3" l="1"/>
  <c r="F4" i="3"/>
  <c r="A5" i="3"/>
  <c r="F5" i="3"/>
  <c r="A11" i="3"/>
  <c r="F11" i="3"/>
  <c r="A13" i="3"/>
  <c r="F13" i="3"/>
  <c r="A12" i="3"/>
  <c r="F12" i="3"/>
  <c r="A50" i="3"/>
  <c r="F50" i="3"/>
  <c r="A35" i="3"/>
  <c r="A39" i="3"/>
  <c r="D5" i="1"/>
  <c r="A42" i="3"/>
  <c r="A6" i="3"/>
  <c r="H5" i="1" s="1"/>
  <c r="A43" i="3"/>
  <c r="A28" i="3"/>
  <c r="A9" i="3"/>
  <c r="A47" i="3"/>
  <c r="A27" i="3"/>
  <c r="A10" i="3"/>
  <c r="A49" i="3"/>
  <c r="A24" i="3"/>
  <c r="A45" i="3"/>
  <c r="A7" i="3"/>
  <c r="A33" i="3"/>
  <c r="A16" i="3"/>
  <c r="H6" i="1" s="1"/>
  <c r="A29" i="3"/>
  <c r="A32" i="3"/>
  <c r="A38" i="3"/>
  <c r="A37" i="3"/>
  <c r="A53" i="3"/>
  <c r="A48" i="3"/>
  <c r="A44" i="3"/>
  <c r="A52" i="3"/>
  <c r="A51" i="3"/>
  <c r="A46" i="3"/>
  <c r="A40" i="3"/>
  <c r="A26" i="3"/>
  <c r="A31" i="3"/>
  <c r="A8" i="3"/>
  <c r="H9" i="1" l="1"/>
  <c r="P11" i="1"/>
  <c r="N10" i="1"/>
  <c r="L9" i="1"/>
  <c r="D10" i="1"/>
  <c r="P10" i="1"/>
  <c r="N9" i="1"/>
  <c r="D11" i="1"/>
  <c r="R11" i="1"/>
  <c r="P9" i="1"/>
  <c r="H10" i="1"/>
  <c r="V9" i="1"/>
  <c r="F10" i="1"/>
  <c r="T11" i="1"/>
  <c r="R10" i="1"/>
  <c r="L11" i="1"/>
  <c r="V11" i="1"/>
  <c r="T10" i="1"/>
  <c r="R9" i="1"/>
  <c r="J11" i="1"/>
  <c r="V10" i="1"/>
  <c r="T9" i="1"/>
  <c r="J10" i="1"/>
  <c r="F11" i="1"/>
  <c r="N11" i="1"/>
  <c r="L10" i="1"/>
  <c r="F9" i="1"/>
  <c r="D9" i="1"/>
  <c r="L7" i="1"/>
  <c r="R5" i="1"/>
  <c r="H11" i="1"/>
  <c r="J9" i="1"/>
</calcChain>
</file>

<file path=xl/sharedStrings.xml><?xml version="1.0" encoding="utf-8"?>
<sst xmlns="http://schemas.openxmlformats.org/spreadsheetml/2006/main" count="983" uniqueCount="122">
  <si>
    <t>OPERATIONEEL</t>
  </si>
  <si>
    <t>vios</t>
  </si>
  <si>
    <t>praktijkopl</t>
  </si>
  <si>
    <t>TACTISCH</t>
  </si>
  <si>
    <t>leerhuis</t>
  </si>
  <si>
    <t>beheerder</t>
  </si>
  <si>
    <t>afd.man</t>
  </si>
  <si>
    <t>STRATEGISCH</t>
  </si>
  <si>
    <t>RvB</t>
  </si>
  <si>
    <t>Verplk.staf</t>
  </si>
  <si>
    <t>rol- en taakverdeling</t>
  </si>
  <si>
    <t>organisatie kwaliteitscyclus</t>
  </si>
  <si>
    <t>meetinstrumenten</t>
  </si>
  <si>
    <t>kwaliteitscultuur</t>
  </si>
  <si>
    <t>werving &amp; selectie en aanstelling</t>
  </si>
  <si>
    <t>visie op opleiden</t>
  </si>
  <si>
    <t>communicatie</t>
  </si>
  <si>
    <t>inrichting veilig melden vios problematiek</t>
  </si>
  <si>
    <t>Trots</t>
  </si>
  <si>
    <t>Ambitie</t>
  </si>
  <si>
    <t>Adequaat</t>
  </si>
  <si>
    <t>Ontwikkelpunt</t>
  </si>
  <si>
    <t>Zwaarwegend punt</t>
  </si>
  <si>
    <t>Kritiek punt</t>
  </si>
  <si>
    <t>★</t>
  </si>
  <si>
    <t>♡</t>
  </si>
  <si>
    <t>O</t>
  </si>
  <si>
    <t>I</t>
  </si>
  <si>
    <t>II</t>
  </si>
  <si>
    <t>LEGENDA</t>
  </si>
  <si>
    <t>toelichting</t>
  </si>
  <si>
    <t>ID</t>
  </si>
  <si>
    <t>KD1_1</t>
  </si>
  <si>
    <t>KD1_2</t>
  </si>
  <si>
    <t>KD1_3</t>
  </si>
  <si>
    <t>KD1_4</t>
  </si>
  <si>
    <t>KD1_5</t>
  </si>
  <si>
    <t>KD2_1</t>
  </si>
  <si>
    <t>KD2_2</t>
  </si>
  <si>
    <t>KD2_3</t>
  </si>
  <si>
    <t>KD2_4</t>
  </si>
  <si>
    <t>KD2_5</t>
  </si>
  <si>
    <t>KD3_1</t>
  </si>
  <si>
    <t>KD3_2</t>
  </si>
  <si>
    <t>KD3_3</t>
  </si>
  <si>
    <t>KD3_4</t>
  </si>
  <si>
    <t>KD3_5</t>
  </si>
  <si>
    <t>KD3_6</t>
  </si>
  <si>
    <t>KD4_1</t>
  </si>
  <si>
    <t>KD4_2</t>
  </si>
  <si>
    <t>KD4_3</t>
  </si>
  <si>
    <t>KD4_4</t>
  </si>
  <si>
    <t>KD4_5</t>
  </si>
  <si>
    <t>KD4_6</t>
  </si>
  <si>
    <t>KD5_1</t>
  </si>
  <si>
    <t>KD5_2</t>
  </si>
  <si>
    <t>KD5_3</t>
  </si>
  <si>
    <t>KD5_4</t>
  </si>
  <si>
    <t>KD5_5</t>
  </si>
  <si>
    <t>KD5_6</t>
  </si>
  <si>
    <t>sort</t>
  </si>
  <si>
    <t>→</t>
  </si>
  <si>
    <t xml:space="preserve">praktijkopl </t>
  </si>
  <si>
    <t>niveau</t>
  </si>
  <si>
    <t>KD1_6</t>
  </si>
  <si>
    <t>KD1_7</t>
  </si>
  <si>
    <t>indicatoren</t>
  </si>
  <si>
    <t>bijlage beschikbaar j/n</t>
  </si>
  <si>
    <t>titel</t>
  </si>
  <si>
    <t>faciliteiten praktijkonderwijs</t>
  </si>
  <si>
    <t>didactische bekwaamheid opleidingsgroep</t>
  </si>
  <si>
    <t>opleidingsklimaat</t>
  </si>
  <si>
    <t>beschikbaarheid begeleiding</t>
  </si>
  <si>
    <t>feedback</t>
  </si>
  <si>
    <t>verslaglegging en bekwaamverklaren</t>
  </si>
  <si>
    <t>profiel en positionering praktijkopleider</t>
  </si>
  <si>
    <t>KD2_6</t>
  </si>
  <si>
    <t>KD2_7</t>
  </si>
  <si>
    <t>KD5_7</t>
  </si>
  <si>
    <t>KD4_7</t>
  </si>
  <si>
    <t>KD4_8</t>
  </si>
  <si>
    <t>KD3_7</t>
  </si>
  <si>
    <t>KD3_8</t>
  </si>
  <si>
    <t>actor</t>
  </si>
  <si>
    <t>ACT Consultants</t>
  </si>
  <si>
    <t>drs. Sabine Zink Pielage</t>
  </si>
  <si>
    <t>De Baken 38</t>
  </si>
  <si>
    <t>5231 HR ’s-Hertogenbosch</t>
  </si>
  <si>
    <t xml:space="preserve">M: </t>
  </si>
  <si>
    <t>+31-(0)6-21228966</t>
  </si>
  <si>
    <t xml:space="preserve">E: </t>
  </si>
  <si>
    <t>szp@actconsultants.nl</t>
  </si>
  <si>
    <t xml:space="preserve">I: </t>
  </si>
  <si>
    <t>www.actconsultants.nl</t>
  </si>
  <si>
    <t xml:space="preserve">http://www.actconsultants.nl/remote-support </t>
  </si>
  <si>
    <t>competentieprofiel praktijkopleider en leden opleidingsgroep</t>
  </si>
  <si>
    <t>√</t>
  </si>
  <si>
    <t>(med.) Ieermeester</t>
  </si>
  <si>
    <t>aansluiting theorie/praktijk</t>
  </si>
  <si>
    <t>toezicht door en ondersteuning vanuit de OI</t>
  </si>
  <si>
    <t>begeleiding in brede competentieontwikkeling</t>
  </si>
  <si>
    <t>urenverdeling productie/praktijkleren/school</t>
  </si>
  <si>
    <t>KWALITEITSDOMEIN 1: VISIE EN POSITIONERING</t>
  </si>
  <si>
    <t>KWALITEITSDOMEIN 2: KWALITEITSZORG PRAKTIJKONDERWIJS</t>
  </si>
  <si>
    <t>KWALITEITSDOMEIN 3: ORGANISATIE PRAKTIJKONDERWIJS</t>
  </si>
  <si>
    <t>KWALITEITSDOMEIN 4: BEGELEIDING VIOS</t>
  </si>
  <si>
    <t>KWALITEITSDOMEIN 5: PROFESSIONALISERING OPLEIDINGSGROEP</t>
  </si>
  <si>
    <t>informatievoorziening en afspraken</t>
  </si>
  <si>
    <t>samenwerking in- en extern</t>
  </si>
  <si>
    <t>med.staf</t>
  </si>
  <si>
    <t>verplk.staf</t>
  </si>
  <si>
    <t xml:space="preserve"> </t>
  </si>
  <si>
    <t>waarde</t>
  </si>
  <si>
    <t>KD3_9</t>
  </si>
  <si>
    <t>KD3_10</t>
  </si>
  <si>
    <t>KD4_9</t>
  </si>
  <si>
    <t>KD4_10</t>
  </si>
  <si>
    <t>balans werk en privé</t>
  </si>
  <si>
    <t>visie en beleid inzet VS</t>
  </si>
  <si>
    <t>beschikbaarheid leersituaties voor alle rollen van functieprofiel</t>
  </si>
  <si>
    <t>overleg en afstemming over praktijkonderwijs</t>
  </si>
  <si>
    <r>
      <t xml:space="preserve">Zelfevaluatie                </t>
    </r>
    <r>
      <rPr>
        <sz val="8"/>
        <rFont val="Arial"/>
        <family val="2"/>
        <scheme val="minor"/>
      </rPr>
      <t>v1_09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</si>
</sst>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2"/>
      <color theme="1"/>
      <name val="Arial"/>
      <family val="2"/>
      <scheme val="minor"/>
    </font>
    <font>
      <sz val="12"/>
      <color theme="1"/>
      <name val="Calibri"/>
      <family val="2"/>
    </font>
    <font>
      <sz val="12"/>
      <color rgb="FF0000FF"/>
      <name val="Arial"/>
      <family val="2"/>
      <scheme val="minor"/>
    </font>
    <font>
      <sz val="8"/>
      <name val="Arial"/>
      <family val="2"/>
      <scheme val="minor"/>
    </font>
    <font>
      <sz val="10"/>
      <color theme="1"/>
      <name val="Var(--ff-mono)"/>
    </font>
    <font>
      <sz val="12"/>
      <name val="Arial"/>
      <family val="2"/>
      <scheme val="minor"/>
    </font>
    <font>
      <b/>
      <sz val="12"/>
      <name val="Arial"/>
      <family val="2"/>
      <scheme val="minor"/>
    </font>
    <font>
      <u/>
      <sz val="12"/>
      <color theme="10"/>
      <name val="Arial"/>
      <family val="2"/>
      <scheme val="minor"/>
    </font>
    <font>
      <sz val="20"/>
      <name val="Calibri (Hoofdtekst)"/>
    </font>
    <font>
      <sz val="16"/>
      <color theme="1"/>
      <name val="Arial"/>
      <family val="2"/>
      <scheme val="minor"/>
    </font>
    <font>
      <sz val="18"/>
      <color theme="1"/>
      <name val="Arial"/>
      <family val="2"/>
      <scheme val="minor"/>
    </font>
    <font>
      <sz val="16"/>
      <name val="Arial"/>
      <family val="2"/>
      <scheme val="minor"/>
    </font>
    <font>
      <sz val="14"/>
      <color rgb="FF000000"/>
      <name val="Trebuchet MS"/>
      <family val="2"/>
    </font>
    <font>
      <sz val="10"/>
      <color rgb="FF000000"/>
      <name val="Trebuchet MS"/>
      <family val="2"/>
    </font>
    <font>
      <sz val="8"/>
      <color rgb="FF000000"/>
      <name val="Trebuchet MS"/>
      <family val="2"/>
    </font>
    <font>
      <sz val="24"/>
      <name val="Arial"/>
      <family val="2"/>
      <scheme val="minor"/>
    </font>
    <font>
      <b/>
      <sz val="18"/>
      <color theme="1"/>
      <name val="Arial"/>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87">
    <xf numFmtId="0" fontId="0" fillId="0" borderId="0" xfId="0"/>
    <xf numFmtId="0" fontId="0" fillId="5" borderId="8" xfId="0" applyFill="1" applyBorder="1" applyAlignment="1">
      <alignment horizontal="center"/>
    </xf>
    <xf numFmtId="0" fontId="0" fillId="6" borderId="8" xfId="0" applyFill="1" applyBorder="1" applyAlignment="1">
      <alignment horizontal="center"/>
    </xf>
    <xf numFmtId="0" fontId="0" fillId="7" borderId="8" xfId="0" applyFill="1" applyBorder="1" applyAlignment="1">
      <alignment horizontal="center"/>
    </xf>
    <xf numFmtId="0" fontId="0" fillId="8" borderId="8" xfId="0" applyFill="1" applyBorder="1" applyAlignment="1">
      <alignment horizontal="center"/>
    </xf>
    <xf numFmtId="0" fontId="0" fillId="9" borderId="8" xfId="0" applyFill="1" applyBorder="1" applyAlignment="1">
      <alignment horizontal="center"/>
    </xf>
    <xf numFmtId="0" fontId="0" fillId="0" borderId="0" xfId="0" applyAlignment="1">
      <alignment vertical="center"/>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0" fillId="0" borderId="0" xfId="0" applyAlignment="1">
      <alignment horizontal="center" vertical="center"/>
    </xf>
    <xf numFmtId="0" fontId="2" fillId="0" borderId="0" xfId="0" applyFont="1" applyAlignment="1">
      <alignment vertical="center" shrinkToFit="1"/>
    </xf>
    <xf numFmtId="0" fontId="0" fillId="10" borderId="5" xfId="0" applyFill="1" applyBorder="1"/>
    <xf numFmtId="0" fontId="0" fillId="10" borderId="5" xfId="0" applyFill="1" applyBorder="1" applyAlignment="1">
      <alignment horizontal="right"/>
    </xf>
    <xf numFmtId="0" fontId="0" fillId="0" borderId="0" xfId="0" applyAlignment="1" applyProtection="1">
      <alignment vertical="center" wrapText="1"/>
      <protection locked="0"/>
    </xf>
    <xf numFmtId="0" fontId="2" fillId="0" borderId="0" xfId="0" applyFont="1" applyAlignment="1">
      <alignment vertic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2" fillId="0" borderId="9" xfId="0" quotePrefix="1" applyFont="1" applyBorder="1" applyAlignment="1" applyProtection="1">
      <alignment horizontal="right"/>
      <protection hidden="1"/>
    </xf>
    <xf numFmtId="0" fontId="2" fillId="0" borderId="9" xfId="0" applyFont="1" applyBorder="1" applyAlignment="1" applyProtection="1">
      <alignment horizontal="right"/>
      <protection hidden="1"/>
    </xf>
    <xf numFmtId="0" fontId="5" fillId="0" borderId="6" xfId="0" applyFont="1" applyBorder="1" applyProtection="1">
      <protection locked="0"/>
    </xf>
    <xf numFmtId="0" fontId="5" fillId="0" borderId="7" xfId="0" applyFont="1" applyBorder="1" applyProtection="1">
      <protection locked="0"/>
    </xf>
    <xf numFmtId="0" fontId="2" fillId="0" borderId="12" xfId="0" quotePrefix="1" applyFont="1" applyBorder="1" applyAlignment="1" applyProtection="1">
      <alignment horizontal="right"/>
      <protection hidden="1"/>
    </xf>
    <xf numFmtId="0" fontId="0" fillId="0" borderId="10" xfId="0" applyBorder="1"/>
    <xf numFmtId="0" fontId="0" fillId="0" borderId="10" xfId="0" applyBorder="1" applyAlignment="1">
      <alignment vertical="center"/>
    </xf>
    <xf numFmtId="0" fontId="0" fillId="10" borderId="2" xfId="0" applyFill="1" applyBorder="1" applyAlignment="1">
      <alignment vertical="center"/>
    </xf>
    <xf numFmtId="0" fontId="0" fillId="0" borderId="0" xfId="0" applyAlignment="1">
      <alignment vertical="top"/>
    </xf>
    <xf numFmtId="0" fontId="5" fillId="0" borderId="0" xfId="0" applyFont="1" applyAlignment="1">
      <alignment vertical="top"/>
    </xf>
    <xf numFmtId="0" fontId="5" fillId="0" borderId="0" xfId="0" applyFont="1" applyAlignment="1">
      <alignment horizontal="center" vertical="top"/>
    </xf>
    <xf numFmtId="0" fontId="0" fillId="0" borderId="0" xfId="0" applyAlignment="1" applyProtection="1">
      <alignment vertical="center"/>
      <protection locked="0"/>
    </xf>
    <xf numFmtId="0" fontId="0" fillId="0" borderId="6" xfId="0" applyBorder="1" applyAlignment="1" applyProtection="1">
      <alignment horizontal="center"/>
      <protection hidden="1"/>
    </xf>
    <xf numFmtId="0" fontId="5" fillId="0" borderId="6" xfId="0" applyFont="1" applyBorder="1"/>
    <xf numFmtId="0" fontId="5" fillId="11" borderId="0" xfId="0" applyFont="1" applyFill="1" applyAlignment="1">
      <alignment horizontal="right"/>
    </xf>
    <xf numFmtId="0" fontId="0" fillId="11" borderId="0" xfId="0" applyFill="1" applyAlignment="1">
      <alignment horizontal="center"/>
    </xf>
    <xf numFmtId="0" fontId="12"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7" fillId="0" borderId="0" xfId="1" applyAlignment="1" applyProtection="1">
      <alignment vertical="top"/>
    </xf>
    <xf numFmtId="0" fontId="7" fillId="12" borderId="0" xfId="1" applyFill="1" applyAlignment="1" applyProtection="1">
      <alignment vertical="top"/>
    </xf>
    <xf numFmtId="0" fontId="0" fillId="12" borderId="0" xfId="0" applyFill="1" applyAlignment="1">
      <alignment vertical="top"/>
    </xf>
    <xf numFmtId="0" fontId="5" fillId="0" borderId="0" xfId="0" applyFont="1" applyAlignment="1">
      <alignment vertical="top" wrapText="1"/>
    </xf>
    <xf numFmtId="0" fontId="1" fillId="11" borderId="8" xfId="0" applyFont="1" applyFill="1" applyBorder="1" applyAlignment="1">
      <alignment horizontal="center"/>
    </xf>
    <xf numFmtId="0" fontId="8" fillId="11" borderId="0" xfId="0" applyFont="1" applyFill="1"/>
    <xf numFmtId="0" fontId="0" fillId="0" borderId="0" xfId="0" applyAlignment="1">
      <alignment shrinkToFit="1"/>
    </xf>
    <xf numFmtId="0" fontId="0" fillId="11" borderId="0" xfId="0" applyFill="1"/>
    <xf numFmtId="0" fontId="5" fillId="11" borderId="0" xfId="0" applyFont="1" applyFill="1"/>
    <xf numFmtId="0" fontId="0" fillId="11" borderId="0" xfId="0" applyFill="1" applyAlignment="1">
      <alignment horizontal="right"/>
    </xf>
    <xf numFmtId="0" fontId="4" fillId="11" borderId="0" xfId="0" applyFont="1" applyFill="1" applyAlignment="1">
      <alignment horizontal="left" vertical="center" indent="1"/>
    </xf>
    <xf numFmtId="0" fontId="1" fillId="11" borderId="0" xfId="0" applyFont="1" applyFill="1"/>
    <xf numFmtId="0" fontId="16" fillId="10" borderId="1" xfId="0" applyFont="1" applyFill="1" applyBorder="1"/>
    <xf numFmtId="0" fontId="6" fillId="10" borderId="4" xfId="0" applyFont="1" applyFill="1" applyBorder="1"/>
    <xf numFmtId="0" fontId="8" fillId="0" borderId="0" xfId="0" applyFont="1" applyAlignment="1" applyProtection="1">
      <alignment wrapText="1"/>
      <protection locked="0"/>
    </xf>
    <xf numFmtId="0" fontId="15" fillId="0" borderId="0" xfId="0" applyFont="1" applyAlignment="1">
      <alignment horizontal="left" wrapText="1"/>
    </xf>
    <xf numFmtId="0" fontId="0" fillId="10" borderId="3" xfId="0" applyFill="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9" fillId="2" borderId="4" xfId="0" applyFont="1" applyFill="1" applyBorder="1" applyAlignment="1">
      <alignment horizontal="center" vertical="center" textRotation="45"/>
    </xf>
    <xf numFmtId="0" fontId="9" fillId="2" borderId="5" xfId="0" applyFont="1" applyFill="1" applyBorder="1" applyAlignment="1">
      <alignment horizontal="center" vertical="center" textRotation="45"/>
    </xf>
    <xf numFmtId="0" fontId="9" fillId="2" borderId="7" xfId="0" applyFont="1" applyFill="1" applyBorder="1" applyAlignment="1">
      <alignment horizontal="center" vertical="center" textRotation="45"/>
    </xf>
    <xf numFmtId="0" fontId="9" fillId="2" borderId="13" xfId="0" applyFont="1" applyFill="1" applyBorder="1" applyAlignment="1">
      <alignment horizontal="center" vertical="center" textRotation="45"/>
    </xf>
    <xf numFmtId="0" fontId="9" fillId="2" borderId="16" xfId="0" applyFont="1" applyFill="1" applyBorder="1" applyAlignment="1">
      <alignment horizontal="center" vertical="center" textRotation="45"/>
    </xf>
    <xf numFmtId="0" fontId="9" fillId="2" borderId="17" xfId="0" applyFont="1" applyFill="1" applyBorder="1" applyAlignment="1">
      <alignment horizontal="center" vertical="center" textRotation="45"/>
    </xf>
    <xf numFmtId="0" fontId="9" fillId="2" borderId="11" xfId="0" applyFont="1" applyFill="1" applyBorder="1" applyAlignment="1">
      <alignment horizontal="center" vertical="center" textRotation="45"/>
    </xf>
    <xf numFmtId="0" fontId="9" fillId="2" borderId="12" xfId="0" applyFont="1" applyFill="1" applyBorder="1" applyAlignment="1">
      <alignment horizontal="center" vertical="center" textRotation="45"/>
    </xf>
    <xf numFmtId="0" fontId="11" fillId="2" borderId="5" xfId="0" applyFont="1" applyFill="1" applyBorder="1" applyAlignment="1">
      <alignment horizontal="center" vertical="center" textRotation="45"/>
    </xf>
    <xf numFmtId="0" fontId="11" fillId="2" borderId="14" xfId="0" applyFont="1" applyFill="1" applyBorder="1" applyAlignment="1">
      <alignment horizontal="center" vertical="center" textRotation="45"/>
    </xf>
    <xf numFmtId="0" fontId="11" fillId="2" borderId="13" xfId="0" applyFont="1" applyFill="1" applyBorder="1" applyAlignment="1">
      <alignment horizontal="center" vertical="center" textRotation="45"/>
    </xf>
    <xf numFmtId="0" fontId="11" fillId="2" borderId="15" xfId="0" applyFont="1" applyFill="1" applyBorder="1" applyAlignment="1">
      <alignment horizontal="center" vertical="center" textRotation="45"/>
    </xf>
    <xf numFmtId="0" fontId="9" fillId="4" borderId="5" xfId="0" applyFont="1" applyFill="1" applyBorder="1" applyAlignment="1">
      <alignment horizontal="center" vertical="center" textRotation="45"/>
    </xf>
    <xf numFmtId="0" fontId="9" fillId="4" borderId="13" xfId="0" applyFont="1" applyFill="1" applyBorder="1" applyAlignment="1">
      <alignment horizontal="center" vertical="center" textRotation="45"/>
    </xf>
    <xf numFmtId="0" fontId="9" fillId="4" borderId="16" xfId="0" applyFont="1" applyFill="1" applyBorder="1" applyAlignment="1">
      <alignment horizontal="center" vertical="center" textRotation="45"/>
    </xf>
    <xf numFmtId="0" fontId="9" fillId="4" borderId="14" xfId="0" applyFont="1" applyFill="1" applyBorder="1" applyAlignment="1">
      <alignment horizontal="center" vertical="center" textRotation="45"/>
    </xf>
    <xf numFmtId="0" fontId="9" fillId="4" borderId="11" xfId="0" applyFont="1" applyFill="1" applyBorder="1" applyAlignment="1">
      <alignment horizontal="center" vertical="center" textRotation="45"/>
    </xf>
    <xf numFmtId="0" fontId="9" fillId="4" borderId="15" xfId="0" applyFont="1" applyFill="1" applyBorder="1" applyAlignment="1">
      <alignment horizontal="center" vertical="center" textRotation="45"/>
    </xf>
    <xf numFmtId="0" fontId="9" fillId="3" borderId="4" xfId="0" applyFont="1" applyFill="1" applyBorder="1" applyAlignment="1">
      <alignment horizontal="center" vertical="center" textRotation="45"/>
    </xf>
    <xf numFmtId="0" fontId="9" fillId="3" borderId="5" xfId="0" applyFont="1" applyFill="1" applyBorder="1" applyAlignment="1">
      <alignment horizontal="center" vertical="center" textRotation="45"/>
    </xf>
    <xf numFmtId="0" fontId="9" fillId="3" borderId="7" xfId="0" applyFont="1" applyFill="1" applyBorder="1" applyAlignment="1">
      <alignment horizontal="center" vertical="center" textRotation="45"/>
    </xf>
    <xf numFmtId="0" fontId="9" fillId="3" borderId="13" xfId="0" applyFont="1" applyFill="1" applyBorder="1" applyAlignment="1">
      <alignment horizontal="center" vertical="center" textRotation="45"/>
    </xf>
    <xf numFmtId="0" fontId="9" fillId="3" borderId="16" xfId="0" applyFont="1" applyFill="1" applyBorder="1" applyAlignment="1">
      <alignment horizontal="center" vertical="center" textRotation="45"/>
    </xf>
    <xf numFmtId="0" fontId="9" fillId="3" borderId="11" xfId="0" applyFont="1" applyFill="1" applyBorder="1" applyAlignment="1">
      <alignment horizontal="center" vertical="center" textRotation="45"/>
    </xf>
    <xf numFmtId="0" fontId="9" fillId="4" borderId="4" xfId="0" applyFont="1" applyFill="1" applyBorder="1" applyAlignment="1">
      <alignment horizontal="center" vertical="center" textRotation="45"/>
    </xf>
    <xf numFmtId="0" fontId="9" fillId="4" borderId="17" xfId="0" applyFont="1" applyFill="1" applyBorder="1" applyAlignment="1">
      <alignment horizontal="center" vertical="center" textRotation="45"/>
    </xf>
    <xf numFmtId="0" fontId="9" fillId="4" borderId="7" xfId="0" applyFont="1" applyFill="1" applyBorder="1" applyAlignment="1">
      <alignment horizontal="center" vertical="center" textRotation="45"/>
    </xf>
    <xf numFmtId="0" fontId="9" fillId="4" borderId="12" xfId="0" applyFont="1" applyFill="1" applyBorder="1" applyAlignment="1">
      <alignment horizontal="center" vertical="center" textRotation="45"/>
    </xf>
  </cellXfs>
  <cellStyles count="2">
    <cellStyle name="Hyperlink" xfId="1" builtinId="8"/>
    <cellStyle name="Standaard" xfId="0" builtinId="0"/>
  </cellStyles>
  <dxfs count="187">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ont>
        <color theme="0" tint="-0.14996795556505021"/>
      </font>
    </dxf>
    <dxf>
      <font>
        <color theme="0" tint="-0.14996795556505021"/>
      </font>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ont>
        <color theme="0" tint="-0.14996795556505021"/>
      </font>
    </dxf>
    <dxf>
      <font>
        <color theme="0" tint="-0.14996795556505021"/>
      </font>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ont>
        <color theme="0" tint="-0.14996795556505021"/>
      </font>
    </dxf>
    <dxf>
      <font>
        <color theme="0" tint="-0.14996795556505021"/>
      </font>
    </dxf>
    <dxf>
      <font>
        <color rgb="FF9C0006"/>
      </font>
      <fill>
        <patternFill>
          <bgColor rgb="FFFFC7CE"/>
        </patternFill>
      </fill>
    </dxf>
    <dxf>
      <fill>
        <patternFill>
          <bgColor theme="8"/>
        </patternFill>
      </fill>
    </dxf>
    <dxf>
      <fill>
        <patternFill>
          <bgColor theme="9"/>
        </patternFill>
      </fill>
    </dxf>
    <dxf>
      <fill>
        <patternFill>
          <bgColor rgb="FFC00000"/>
        </patternFill>
      </fill>
    </dxf>
    <dxf>
      <fill>
        <patternFill>
          <bgColor theme="5"/>
        </patternFill>
      </fill>
    </dxf>
    <dxf>
      <fill>
        <patternFill>
          <bgColor theme="7"/>
        </patternFill>
      </fill>
    </dxf>
    <dxf>
      <fill>
        <patternFill>
          <bgColor theme="5"/>
        </patternFill>
      </fill>
    </dxf>
    <dxf>
      <fill>
        <patternFill>
          <bgColor theme="7"/>
        </patternFill>
      </fill>
    </dxf>
    <dxf>
      <fill>
        <patternFill>
          <bgColor theme="8"/>
        </patternFill>
      </fill>
    </dxf>
    <dxf>
      <fill>
        <patternFill>
          <bgColor theme="9"/>
        </patternFill>
      </fill>
    </dxf>
    <dxf>
      <fill>
        <patternFill>
          <bgColor rgb="FFC00000"/>
        </patternFill>
      </fill>
    </dxf>
    <dxf>
      <fill>
        <patternFill>
          <bgColor rgb="FFC00000"/>
        </patternFill>
      </fill>
    </dxf>
    <dxf>
      <fill>
        <patternFill>
          <bgColor theme="5"/>
        </patternFill>
      </fill>
    </dxf>
    <dxf>
      <fill>
        <patternFill>
          <bgColor theme="7"/>
        </patternFill>
      </fill>
    </dxf>
    <dxf>
      <fill>
        <patternFill>
          <bgColor theme="8"/>
        </patternFill>
      </fill>
    </dxf>
    <dxf>
      <fill>
        <patternFill>
          <bgColor theme="9"/>
        </patternFill>
      </fill>
    </dxf>
    <dxf>
      <fill>
        <patternFill>
          <bgColor theme="5"/>
        </patternFill>
      </fill>
    </dxf>
    <dxf>
      <fill>
        <patternFill>
          <bgColor rgb="FFC00000"/>
        </patternFill>
      </fill>
    </dxf>
    <dxf>
      <fill>
        <patternFill>
          <bgColor theme="7"/>
        </patternFill>
      </fill>
    </dxf>
    <dxf>
      <fill>
        <patternFill>
          <bgColor theme="8"/>
        </patternFill>
      </fill>
    </dxf>
    <dxf>
      <fill>
        <patternFill>
          <bgColor theme="9"/>
        </patternFill>
      </fill>
    </dxf>
    <dxf>
      <fill>
        <patternFill>
          <bgColor rgb="FFC00000"/>
        </patternFill>
      </fill>
    </dxf>
    <dxf>
      <fill>
        <patternFill>
          <bgColor theme="5"/>
        </patternFill>
      </fill>
    </dxf>
    <dxf>
      <fill>
        <patternFill>
          <bgColor rgb="FFC00000"/>
        </patternFill>
      </fill>
    </dxf>
    <dxf>
      <fill>
        <patternFill>
          <bgColor theme="9"/>
        </patternFill>
      </fill>
    </dxf>
    <dxf>
      <fill>
        <patternFill>
          <bgColor theme="8"/>
        </patternFill>
      </fill>
    </dxf>
    <dxf>
      <fill>
        <patternFill>
          <bgColor theme="7"/>
        </patternFill>
      </fill>
    </dxf>
    <dxf>
      <fill>
        <patternFill>
          <bgColor rgb="FFC00000"/>
        </patternFill>
      </fill>
    </dxf>
    <dxf>
      <fill>
        <patternFill>
          <bgColor theme="5"/>
        </patternFill>
      </fill>
    </dxf>
    <dxf>
      <fill>
        <patternFill>
          <bgColor theme="7"/>
        </patternFill>
      </fill>
    </dxf>
    <dxf>
      <fill>
        <patternFill>
          <bgColor theme="8"/>
        </patternFill>
      </fill>
    </dxf>
    <dxf>
      <fill>
        <patternFill>
          <bgColor theme="9"/>
        </patternFill>
      </fill>
    </dxf>
    <dxf>
      <fill>
        <patternFill>
          <bgColor theme="5"/>
        </patternFill>
      </fill>
    </dxf>
    <dxf>
      <fill>
        <patternFill>
          <bgColor rgb="FFC00000"/>
        </patternFill>
      </fill>
    </dxf>
    <dxf>
      <fill>
        <patternFill>
          <bgColor theme="7"/>
        </patternFill>
      </fill>
    </dxf>
    <dxf>
      <fill>
        <patternFill>
          <bgColor theme="8"/>
        </patternFill>
      </fill>
    </dxf>
    <dxf>
      <fill>
        <patternFill>
          <bgColor theme="9"/>
        </patternFill>
      </fill>
    </dxf>
    <dxf>
      <fill>
        <patternFill>
          <bgColor theme="8"/>
        </patternFill>
      </fill>
    </dxf>
    <dxf>
      <fill>
        <patternFill>
          <bgColor theme="7"/>
        </patternFill>
      </fill>
    </dxf>
    <dxf>
      <fill>
        <patternFill>
          <bgColor rgb="FFC00000"/>
        </patternFill>
      </fill>
    </dxf>
    <dxf>
      <fill>
        <patternFill>
          <bgColor theme="5"/>
        </patternFill>
      </fill>
    </dxf>
    <dxf>
      <fill>
        <patternFill>
          <bgColor theme="9"/>
        </patternFill>
      </fill>
    </dxf>
    <dxf>
      <fill>
        <patternFill>
          <bgColor rgb="FFC00000"/>
        </patternFill>
      </fill>
    </dxf>
    <dxf>
      <fill>
        <patternFill>
          <bgColor theme="5"/>
        </patternFill>
      </fill>
    </dxf>
    <dxf>
      <fill>
        <patternFill>
          <bgColor theme="7"/>
        </patternFill>
      </fill>
    </dxf>
    <dxf>
      <fill>
        <patternFill>
          <bgColor theme="8"/>
        </patternFill>
      </fill>
    </dxf>
    <dxf>
      <fill>
        <patternFill>
          <bgColor theme="9"/>
        </patternFill>
      </fill>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ill>
        <patternFill>
          <bgColor theme="9"/>
        </patternFill>
      </fill>
    </dxf>
    <dxf>
      <fill>
        <patternFill>
          <bgColor theme="8"/>
        </patternFill>
      </fill>
    </dxf>
    <dxf>
      <fill>
        <patternFill>
          <bgColor theme="7"/>
        </patternFill>
      </fill>
    </dxf>
    <dxf>
      <fill>
        <patternFill>
          <bgColor theme="5"/>
        </patternFill>
      </fill>
    </dxf>
    <dxf>
      <fill>
        <patternFill>
          <bgColor rgb="FFC00000"/>
        </patternFill>
      </fill>
    </dxf>
    <dxf>
      <fill>
        <patternFill>
          <bgColor theme="5"/>
        </patternFill>
      </fill>
    </dxf>
    <dxf>
      <fill>
        <patternFill>
          <bgColor theme="9"/>
        </patternFill>
      </fill>
    </dxf>
    <dxf>
      <fill>
        <patternFill>
          <bgColor theme="8"/>
        </patternFill>
      </fill>
    </dxf>
    <dxf>
      <fill>
        <patternFill>
          <bgColor theme="7"/>
        </patternFill>
      </fill>
    </dxf>
    <dxf>
      <fill>
        <patternFill>
          <bgColor theme="9"/>
        </patternFill>
      </fill>
    </dxf>
    <dxf>
      <fill>
        <patternFill>
          <bgColor theme="8"/>
        </patternFill>
      </fill>
    </dxf>
    <dxf>
      <fill>
        <patternFill>
          <bgColor theme="7"/>
        </patternFill>
      </fill>
    </dxf>
    <dxf>
      <fill>
        <patternFill>
          <bgColor rgb="FFC00000"/>
        </patternFill>
      </fill>
    </dxf>
    <dxf>
      <fill>
        <patternFill>
          <bgColor theme="5"/>
        </patternFill>
      </fill>
    </dxf>
    <dxf>
      <font>
        <color rgb="FF9C0006"/>
      </font>
      <fill>
        <patternFill>
          <bgColor rgb="FFFFC7CE"/>
        </patternFill>
      </fill>
    </dxf>
    <dxf>
      <fill>
        <patternFill>
          <bgColor rgb="FFFFFF00"/>
        </patternFill>
      </fill>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center" vertical="bottom" textRotation="0" wrapText="0" indent="0" justifyLastLine="0" shrinkToFit="0" readingOrder="0"/>
      <border diagonalUp="0" diagonalDown="0">
        <left style="medium">
          <color indexed="64"/>
        </left>
        <right/>
        <top/>
        <bottom/>
        <vertical/>
        <horizontal/>
      </border>
      <protection locked="1" hidden="1"/>
    </dxf>
    <dxf>
      <fill>
        <patternFill patternType="solid">
          <fgColor indexed="64"/>
          <bgColor theme="7" tint="0.79998168889431442"/>
        </patternFill>
      </fill>
      <alignment horizontal="left" vertical="top"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rgb="FF0000FF"/>
        <name val="Arial"/>
        <family val="2"/>
        <scheme val="minor"/>
      </font>
      <alignment horizontal="general" vertical="center" textRotation="0" wrapText="0" indent="0" justifyLastLine="0" shrinkToFit="1"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center" vertical="bottom" textRotation="0" wrapText="0" indent="0" justifyLastLine="0" shrinkToFit="0" readingOrder="0"/>
      <border diagonalUp="0" diagonalDown="0">
        <left style="medium">
          <color indexed="64"/>
        </left>
        <right/>
        <top/>
        <bottom/>
        <vertical/>
        <horizontal/>
      </border>
      <protection locked="1" hidden="1"/>
    </dxf>
    <dxf>
      <fill>
        <patternFill patternType="solid">
          <fgColor indexed="64"/>
          <bgColor theme="7" tint="0.79998168889431442"/>
        </patternFill>
      </fill>
      <alignment horizontal="left" vertical="top"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rgb="FF0000FF"/>
        <name val="Arial"/>
        <family val="2"/>
        <scheme val="minor"/>
      </font>
      <alignment horizontal="general" vertical="center" textRotation="0" wrapText="0" indent="0" justifyLastLine="0" shrinkToFit="1"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center" vertical="bottom" textRotation="0" wrapText="0" indent="0" justifyLastLine="0" shrinkToFit="0" readingOrder="0"/>
      <border diagonalUp="0" diagonalDown="0">
        <left style="medium">
          <color indexed="64"/>
        </left>
        <right/>
        <top/>
        <bottom/>
        <vertical/>
        <horizontal/>
      </border>
      <protection locked="1" hidden="1"/>
    </dxf>
    <dxf>
      <fill>
        <patternFill patternType="solid">
          <fgColor indexed="64"/>
          <bgColor theme="7" tint="0.79998168889431442"/>
        </patternFill>
      </fill>
      <alignment horizontal="left" vertical="top"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rgb="FF0000FF"/>
        <name val="Arial"/>
        <family val="2"/>
        <scheme val="minor"/>
      </font>
      <alignment horizontal="general" vertical="center" textRotation="0" wrapText="0" indent="0" justifyLastLine="0" shrinkToFit="1"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center" vertical="bottom" textRotation="0" wrapText="0" indent="0" justifyLastLine="0" shrinkToFit="0" readingOrder="0"/>
      <border diagonalUp="0" diagonalDown="0">
        <left style="medium">
          <color indexed="64"/>
        </left>
        <right/>
        <top/>
        <bottom/>
        <vertical/>
        <horizontal/>
      </border>
      <protection locked="1" hidden="1"/>
    </dxf>
    <dxf>
      <fill>
        <patternFill patternType="solid">
          <fgColor indexed="64"/>
          <bgColor theme="7" tint="0.79998168889431442"/>
        </patternFill>
      </fill>
      <alignment horizontal="left" vertical="top"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rgb="FF0000FF"/>
        <name val="Arial"/>
        <family val="2"/>
        <scheme val="minor"/>
      </font>
      <alignment horizontal="general" vertical="center" textRotation="0" wrapText="0" indent="0" justifyLastLine="0" shrinkToFit="1"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1" indent="0" justifyLastLine="0" shrinkToFit="0" readingOrder="0"/>
      <protection locked="0" hidden="0"/>
    </dxf>
    <dxf>
      <numFmt numFmtId="0" formatCode="General"/>
      <alignment horizontal="center" vertical="bottom" textRotation="0" wrapText="0" indent="0" justifyLastLine="0" shrinkToFit="0" readingOrder="0"/>
      <border diagonalUp="0" diagonalDown="0">
        <left style="medium">
          <color indexed="64"/>
        </left>
        <right/>
        <top/>
        <bottom/>
      </border>
      <protection locked="1" hidden="1"/>
    </dxf>
    <dxf>
      <fill>
        <patternFill patternType="solid">
          <fgColor indexed="64"/>
          <bgColor theme="7" tint="0.79998168889431442"/>
        </patternFill>
      </fill>
      <alignment horizontal="left" vertical="top"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rgb="FF0000FF"/>
        <name val="Arial"/>
        <family val="2"/>
        <scheme val="minor"/>
      </font>
      <alignment horizontal="general" vertical="center" textRotation="0" wrapText="0" indent="0" justifyLastLine="0" shrinkToFit="1"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border>
        <left style="thin">
          <color rgb="FFE4D9F3"/>
        </left>
      </border>
    </dxf>
    <dxf>
      <border>
        <left style="thin">
          <color rgb="FFE4D9F3"/>
        </left>
      </border>
    </dxf>
    <dxf>
      <border>
        <top style="thin">
          <color rgb="FFE4D9F3"/>
        </top>
      </border>
    </dxf>
    <dxf>
      <border>
        <top style="thin">
          <color rgb="FFE4D9F3"/>
        </top>
      </border>
    </dxf>
    <dxf>
      <font>
        <b/>
        <color theme="1"/>
      </font>
    </dxf>
    <dxf>
      <font>
        <b/>
        <color theme="1"/>
      </font>
    </dxf>
    <dxf>
      <font>
        <b/>
        <color theme="1"/>
      </font>
      <border>
        <top style="double">
          <color rgb="FFE4D9F3"/>
        </top>
      </border>
    </dxf>
    <dxf>
      <font>
        <b/>
        <color theme="0"/>
      </font>
      <fill>
        <patternFill patternType="solid">
          <fgColor theme="7"/>
          <bgColor rgb="FFE4D9F3"/>
        </patternFill>
      </fill>
    </dxf>
    <dxf>
      <font>
        <color theme="1"/>
      </font>
      <border>
        <left style="thin">
          <color rgb="FF5D3297"/>
        </left>
        <right style="thin">
          <color rgb="FF5D3297"/>
        </right>
        <top style="thin">
          <color rgb="FF5D3297"/>
        </top>
        <bottom style="thin">
          <color rgb="FF5D3297"/>
        </bottom>
      </border>
    </dxf>
    <dxf>
      <font>
        <b/>
        <color theme="1"/>
      </font>
      <border>
        <bottom style="thin">
          <color rgb="FF5D3297"/>
        </bottom>
        <vertical/>
        <horizontal/>
      </border>
    </dxf>
    <dxf>
      <font>
        <color theme="1"/>
      </font>
      <border>
        <left style="thin">
          <color rgb="FF5D3297"/>
        </left>
        <right style="thin">
          <color rgb="FF5D3297"/>
        </right>
        <top style="thin">
          <color rgb="FF5D3297"/>
        </top>
        <bottom style="thin">
          <color rgb="FF5D3297"/>
        </bottom>
        <vertical/>
        <horizontal/>
      </border>
    </dxf>
  </dxfs>
  <tableStyles count="2" defaultTableStyle="TableStyleMedium2" defaultPivotStyle="PivotStyleLight16">
    <tableStyle name="SlicerStyleLight1 2" pivot="0" table="0" count="10" xr9:uid="{47FA834E-766A-45F9-911B-E3880AB34CED}">
      <tableStyleElement type="wholeTable" dxfId="186"/>
      <tableStyleElement type="headerRow" dxfId="185"/>
    </tableStyle>
    <tableStyle name="TableStyleLight12 2" pivot="0" count="9" xr9:uid="{9D5290E3-6791-4CDB-BBA7-85974CC719B5}">
      <tableStyleElement type="wholeTable" dxfId="184"/>
      <tableStyleElement type="headerRow" dxfId="183"/>
      <tableStyleElement type="totalRow" dxfId="182"/>
      <tableStyleElement type="firstColumn" dxfId="181"/>
      <tableStyleElement type="lastColumn" dxfId="180"/>
      <tableStyleElement type="firstRowStripe" dxfId="179"/>
      <tableStyleElement type="secondRowStripe" dxfId="178"/>
      <tableStyleElement type="firstColumnStripe" dxfId="177"/>
      <tableStyleElement type="secondColumnStripe" dxfId="176"/>
    </tableStyle>
  </tableStyles>
  <colors>
    <mruColors>
      <color rgb="FFFFA78F"/>
      <color rgb="FFE23100"/>
      <color rgb="FFE4D9F3"/>
      <color rgb="FF5D3297"/>
      <color rgb="FF0000FF"/>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E4D9F3"/>
              <bgColor rgb="FFE4D9F3"/>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2">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6.xml"/><Relationship Id="rId18" Type="http://schemas.microsoft.com/office/2007/relationships/slicerCache" Target="slicerCaches/slicerCache11.xml"/><Relationship Id="rId26" Type="http://schemas.microsoft.com/office/2007/relationships/slicerCache" Target="slicerCaches/slicerCache19.xml"/><Relationship Id="rId3" Type="http://schemas.openxmlformats.org/officeDocument/2006/relationships/worksheet" Target="worksheets/sheet3.xml"/><Relationship Id="rId21" Type="http://schemas.microsoft.com/office/2007/relationships/slicerCache" Target="slicerCaches/slicerCache14.xml"/><Relationship Id="rId34"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5.xml"/><Relationship Id="rId17" Type="http://schemas.microsoft.com/office/2007/relationships/slicerCache" Target="slicerCaches/slicerCache10.xml"/><Relationship Id="rId25" Type="http://schemas.microsoft.com/office/2007/relationships/slicerCache" Target="slicerCaches/slicerCache18.xml"/><Relationship Id="rId33" Type="http://schemas.openxmlformats.org/officeDocument/2006/relationships/customXml" Target="../customXml/item2.xml"/><Relationship Id="rId2" Type="http://schemas.openxmlformats.org/officeDocument/2006/relationships/worksheet" Target="worksheets/sheet2.xml"/><Relationship Id="rId16" Type="http://schemas.microsoft.com/office/2007/relationships/slicerCache" Target="slicerCaches/slicerCache9.xml"/><Relationship Id="rId20" Type="http://schemas.microsoft.com/office/2007/relationships/slicerCache" Target="slicerCaches/slicerCache1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24" Type="http://schemas.microsoft.com/office/2007/relationships/slicerCache" Target="slicerCaches/slicerCache17.xml"/><Relationship Id="rId32" Type="http://schemas.openxmlformats.org/officeDocument/2006/relationships/customXml" Target="../customXml/item1.xml"/><Relationship Id="rId5" Type="http://schemas.openxmlformats.org/officeDocument/2006/relationships/worksheet" Target="worksheets/sheet5.xml"/><Relationship Id="rId15" Type="http://schemas.microsoft.com/office/2007/relationships/slicerCache" Target="slicerCaches/slicerCache8.xml"/><Relationship Id="rId23" Type="http://schemas.microsoft.com/office/2007/relationships/slicerCache" Target="slicerCaches/slicerCache16.xml"/><Relationship Id="rId28" Type="http://schemas.openxmlformats.org/officeDocument/2006/relationships/theme" Target="theme/theme1.xml"/><Relationship Id="rId10" Type="http://schemas.microsoft.com/office/2007/relationships/slicerCache" Target="slicerCaches/slicerCache3.xml"/><Relationship Id="rId19" Type="http://schemas.microsoft.com/office/2007/relationships/slicerCache" Target="slicerCaches/slicerCache12.xml"/><Relationship Id="rId31" Type="http://schemas.openxmlformats.org/officeDocument/2006/relationships/calcChain" Target="calcChain.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 Id="rId22" Type="http://schemas.microsoft.com/office/2007/relationships/slicerCache" Target="slicerCaches/slicerCache15.xml"/><Relationship Id="rId27" Type="http://schemas.microsoft.com/office/2007/relationships/slicerCache" Target="slicerCaches/slicerCache20.xml"/><Relationship Id="rId30" Type="http://schemas.openxmlformats.org/officeDocument/2006/relationships/sharedStrings" Target="sharedStrings.xml"/><Relationship Id="rId8"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2" Type="http://schemas.openxmlformats.org/officeDocument/2006/relationships/hyperlink" Target="#matrix!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hyperlink" Target="#matrix!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hyperlink" Target="#matrix!A1"/><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hyperlink" Target="#matrix!A1"/><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atrix!A1"/></Relationships>
</file>

<file path=xl/drawings/drawing1.xml><?xml version="1.0" encoding="utf-8"?>
<xdr:wsDr xmlns:xdr="http://schemas.openxmlformats.org/drawingml/2006/spreadsheetDrawing" xmlns:a="http://schemas.openxmlformats.org/drawingml/2006/main">
  <xdr:twoCellAnchor editAs="absolute">
    <xdr:from>
      <xdr:col>1</xdr:col>
      <xdr:colOff>3707466</xdr:colOff>
      <xdr:row>1</xdr:row>
      <xdr:rowOff>25231</xdr:rowOff>
    </xdr:from>
    <xdr:to>
      <xdr:col>1</xdr:col>
      <xdr:colOff>5212170</xdr:colOff>
      <xdr:row>2</xdr:row>
      <xdr:rowOff>577463</xdr:rowOff>
    </xdr:to>
    <xdr:pic>
      <xdr:nvPicPr>
        <xdr:cNvPr id="2" name="Afbeelding 1">
          <a:extLst>
            <a:ext uri="{FF2B5EF4-FFF2-40B4-BE49-F238E27FC236}">
              <a16:creationId xmlns:a16="http://schemas.microsoft.com/office/drawing/2014/main" id="{96D8162E-4293-42A1-A809-6CD5C31B91E3}"/>
            </a:ext>
          </a:extLst>
        </xdr:cNvPr>
        <xdr:cNvPicPr>
          <a:picLocks noChangeAspect="1"/>
        </xdr:cNvPicPr>
      </xdr:nvPicPr>
      <xdr:blipFill>
        <a:blip xmlns:r="http://schemas.openxmlformats.org/officeDocument/2006/relationships" r:embed="rId1"/>
        <a:stretch>
          <a:fillRect/>
        </a:stretch>
      </xdr:blipFill>
      <xdr:spPr>
        <a:xfrm>
          <a:off x="3707466" y="634831"/>
          <a:ext cx="1504704" cy="1209457"/>
        </a:xfrm>
        <a:prstGeom prst="rect">
          <a:avLst/>
        </a:prstGeom>
        <a:effectLst>
          <a:outerShdw blurRad="50800" dist="38100" dir="2700000" algn="tl" rotWithShape="0">
            <a:prstClr val="black">
              <a:alpha val="40000"/>
            </a:prstClr>
          </a:outerShdw>
        </a:effectLst>
      </xdr:spPr>
    </xdr:pic>
    <xdr:clientData/>
  </xdr:twoCellAnchor>
  <xdr:twoCellAnchor editAs="absolute">
    <xdr:from>
      <xdr:col>0</xdr:col>
      <xdr:colOff>0</xdr:colOff>
      <xdr:row>0</xdr:row>
      <xdr:rowOff>0</xdr:rowOff>
    </xdr:from>
    <xdr:to>
      <xdr:col>1</xdr:col>
      <xdr:colOff>1764808</xdr:colOff>
      <xdr:row>0</xdr:row>
      <xdr:rowOff>590282</xdr:rowOff>
    </xdr:to>
    <xdr:pic>
      <xdr:nvPicPr>
        <xdr:cNvPr id="5" name="Afbeelding 4">
          <a:extLst>
            <a:ext uri="{FF2B5EF4-FFF2-40B4-BE49-F238E27FC236}">
              <a16:creationId xmlns:a16="http://schemas.microsoft.com/office/drawing/2014/main" id="{BF0B94D8-012A-4212-AD44-915E002C24D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585" t="36283" r="21790" b="37309"/>
        <a:stretch/>
      </xdr:blipFill>
      <xdr:spPr bwMode="auto">
        <a:xfrm>
          <a:off x="0" y="0"/>
          <a:ext cx="1764808" cy="590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47625</xdr:rowOff>
    </xdr:from>
    <xdr:to>
      <xdr:col>7</xdr:col>
      <xdr:colOff>342900</xdr:colOff>
      <xdr:row>0</xdr:row>
      <xdr:rowOff>384509</xdr:rowOff>
    </xdr:to>
    <xdr:pic>
      <xdr:nvPicPr>
        <xdr:cNvPr id="6" name="Picture 3">
          <a:extLst>
            <a:ext uri="{FF2B5EF4-FFF2-40B4-BE49-F238E27FC236}">
              <a16:creationId xmlns:a16="http://schemas.microsoft.com/office/drawing/2014/main" id="{3DE69D24-7CF5-4885-AFDA-B6618EB994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47625"/>
          <a:ext cx="304800" cy="3368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1666876</xdr:colOff>
      <xdr:row>0</xdr:row>
      <xdr:rowOff>9525</xdr:rowOff>
    </xdr:from>
    <xdr:to>
      <xdr:col>2</xdr:col>
      <xdr:colOff>4074320</xdr:colOff>
      <xdr:row>0</xdr:row>
      <xdr:rowOff>1629525</xdr:rowOff>
    </xdr:to>
    <mc:AlternateContent xmlns:mc="http://schemas.openxmlformats.org/markup-compatibility/2006" xmlns:sle15="http://schemas.microsoft.com/office/drawing/2012/slicer">
      <mc:Choice Requires="sle15">
        <xdr:graphicFrame macro="">
          <xdr:nvGraphicFramePr>
            <xdr:cNvPr id="2" name="Subdomein">
              <a:extLst>
                <a:ext uri="{FF2B5EF4-FFF2-40B4-BE49-F238E27FC236}">
                  <a16:creationId xmlns:a16="http://schemas.microsoft.com/office/drawing/2014/main" id="{83EB8B85-B9EE-410A-B7D9-CB5E68483FD3}"/>
                </a:ext>
              </a:extLst>
            </xdr:cNvPr>
            <xdr:cNvGraphicFramePr/>
          </xdr:nvGraphicFramePr>
          <xdr:xfrm>
            <a:off x="0" y="0"/>
            <a:ext cx="0" cy="0"/>
          </xdr:xfrm>
          <a:graphic>
            <a:graphicData uri="http://schemas.microsoft.com/office/drawing/2010/slicer">
              <sle:slicer xmlns:sle="http://schemas.microsoft.com/office/drawing/2010/slicer" name="Subdomein"/>
            </a:graphicData>
          </a:graphic>
        </xdr:graphicFrame>
      </mc:Choice>
      <mc:Fallback xmlns="">
        <xdr:sp macro="" textlink="">
          <xdr:nvSpPr>
            <xdr:cNvPr id="0" name=""/>
            <xdr:cNvSpPr>
              <a:spLocks noTextEdit="1"/>
            </xdr:cNvSpPr>
          </xdr:nvSpPr>
          <xdr:spPr>
            <a:xfrm>
              <a:off x="1666876" y="9525"/>
              <a:ext cx="2407444"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3</xdr:col>
      <xdr:colOff>157956</xdr:colOff>
      <xdr:row>0</xdr:row>
      <xdr:rowOff>9525</xdr:rowOff>
    </xdr:from>
    <xdr:to>
      <xdr:col>4</xdr:col>
      <xdr:colOff>479425</xdr:colOff>
      <xdr:row>0</xdr:row>
      <xdr:rowOff>1629525</xdr:rowOff>
    </xdr:to>
    <mc:AlternateContent xmlns:mc="http://schemas.openxmlformats.org/markup-compatibility/2006" xmlns:sle15="http://schemas.microsoft.com/office/drawing/2012/slicer">
      <mc:Choice Requires="sle15">
        <xdr:graphicFrame macro="">
          <xdr:nvGraphicFramePr>
            <xdr:cNvPr id="3" name="gebied">
              <a:extLst>
                <a:ext uri="{FF2B5EF4-FFF2-40B4-BE49-F238E27FC236}">
                  <a16:creationId xmlns:a16="http://schemas.microsoft.com/office/drawing/2014/main" id="{ECDD1353-E1C1-4BF0-AFAD-235F2C36B7D9}"/>
                </a:ext>
              </a:extLst>
            </xdr:cNvPr>
            <xdr:cNvGraphicFramePr/>
          </xdr:nvGraphicFramePr>
          <xdr:xfrm>
            <a:off x="0" y="0"/>
            <a:ext cx="0" cy="0"/>
          </xdr:xfrm>
          <a:graphic>
            <a:graphicData uri="http://schemas.microsoft.com/office/drawing/2010/slicer">
              <sle:slicer xmlns:sle="http://schemas.microsoft.com/office/drawing/2010/slicer" name="gebied"/>
            </a:graphicData>
          </a:graphic>
        </xdr:graphicFrame>
      </mc:Choice>
      <mc:Fallback xmlns="">
        <xdr:sp macro="" textlink="">
          <xdr:nvSpPr>
            <xdr:cNvPr id="0" name=""/>
            <xdr:cNvSpPr>
              <a:spLocks noTextEdit="1"/>
            </xdr:cNvSpPr>
          </xdr:nvSpPr>
          <xdr:spPr>
            <a:xfrm>
              <a:off x="4337050" y="9525"/>
              <a:ext cx="1821656"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742156</xdr:colOff>
      <xdr:row>0</xdr:row>
      <xdr:rowOff>9525</xdr:rowOff>
    </xdr:from>
    <xdr:to>
      <xdr:col>6</xdr:col>
      <xdr:colOff>1600624</xdr:colOff>
      <xdr:row>0</xdr:row>
      <xdr:rowOff>1629525</xdr:rowOff>
    </xdr:to>
    <mc:AlternateContent xmlns:mc="http://schemas.openxmlformats.org/markup-compatibility/2006" xmlns:sle15="http://schemas.microsoft.com/office/drawing/2012/slicer">
      <mc:Choice Requires="sle15">
        <xdr:graphicFrame macro="">
          <xdr:nvGraphicFramePr>
            <xdr:cNvPr id="4" name="rol">
              <a:extLst>
                <a:ext uri="{FF2B5EF4-FFF2-40B4-BE49-F238E27FC236}">
                  <a16:creationId xmlns:a16="http://schemas.microsoft.com/office/drawing/2014/main" id="{578E9E69-7BC9-4CA0-A1CF-6DAE8BF1FF1F}"/>
                </a:ext>
              </a:extLst>
            </xdr:cNvPr>
            <xdr:cNvGraphicFramePr/>
          </xdr:nvGraphicFramePr>
          <xdr:xfrm>
            <a:off x="0" y="0"/>
            <a:ext cx="0" cy="0"/>
          </xdr:xfrm>
          <a:graphic>
            <a:graphicData uri="http://schemas.microsoft.com/office/drawing/2010/slicer">
              <sle:slicer xmlns:sle="http://schemas.microsoft.com/office/drawing/2010/slicer" name="rol"/>
            </a:graphicData>
          </a:graphic>
        </xdr:graphicFrame>
      </mc:Choice>
      <mc:Fallback xmlns="">
        <xdr:sp macro="" textlink="">
          <xdr:nvSpPr>
            <xdr:cNvPr id="0" name=""/>
            <xdr:cNvSpPr>
              <a:spLocks noTextEdit="1"/>
            </xdr:cNvSpPr>
          </xdr:nvSpPr>
          <xdr:spPr>
            <a:xfrm>
              <a:off x="6421437" y="9525"/>
              <a:ext cx="3204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6</xdr:col>
      <xdr:colOff>1845466</xdr:colOff>
      <xdr:row>0</xdr:row>
      <xdr:rowOff>9525</xdr:rowOff>
    </xdr:from>
    <xdr:to>
      <xdr:col>6</xdr:col>
      <xdr:colOff>3105466</xdr:colOff>
      <xdr:row>0</xdr:row>
      <xdr:rowOff>1629525</xdr:rowOff>
    </xdr:to>
    <mc:AlternateContent xmlns:mc="http://schemas.openxmlformats.org/markup-compatibility/2006" xmlns:sle15="http://schemas.microsoft.com/office/drawing/2012/slicer">
      <mc:Choice Requires="sle15">
        <xdr:graphicFrame macro="">
          <xdr:nvGraphicFramePr>
            <xdr:cNvPr id="5" name="score">
              <a:extLst>
                <a:ext uri="{FF2B5EF4-FFF2-40B4-BE49-F238E27FC236}">
                  <a16:creationId xmlns:a16="http://schemas.microsoft.com/office/drawing/2014/main" id="{18A6767F-C6AB-4409-AE74-2AB87AF6A6F6}"/>
                </a:ext>
              </a:extLst>
            </xdr:cNvPr>
            <xdr:cNvGraphicFramePr/>
          </xdr:nvGraphicFramePr>
          <xdr:xfrm>
            <a:off x="0" y="0"/>
            <a:ext cx="0" cy="0"/>
          </xdr:xfrm>
          <a:graphic>
            <a:graphicData uri="http://schemas.microsoft.com/office/drawing/2010/slicer">
              <sle:slicer xmlns:sle="http://schemas.microsoft.com/office/drawing/2010/slicer" name="score"/>
            </a:graphicData>
          </a:graphic>
        </xdr:graphicFrame>
      </mc:Choice>
      <mc:Fallback xmlns="">
        <xdr:sp macro="" textlink="">
          <xdr:nvSpPr>
            <xdr:cNvPr id="0" name=""/>
            <xdr:cNvSpPr>
              <a:spLocks noTextEdit="1"/>
            </xdr:cNvSpPr>
          </xdr:nvSpPr>
          <xdr:spPr>
            <a:xfrm>
              <a:off x="9870279" y="9525"/>
              <a:ext cx="1260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xdr:from>
      <xdr:col>8</xdr:col>
      <xdr:colOff>469394</xdr:colOff>
      <xdr:row>0</xdr:row>
      <xdr:rowOff>0</xdr:rowOff>
    </xdr:from>
    <xdr:to>
      <xdr:col>9</xdr:col>
      <xdr:colOff>0</xdr:colOff>
      <xdr:row>0</xdr:row>
      <xdr:rowOff>900000</xdr:rowOff>
    </xdr:to>
    <xdr:pic>
      <xdr:nvPicPr>
        <xdr:cNvPr id="10" name="Afbeelding 9">
          <a:extLst>
            <a:ext uri="{FF2B5EF4-FFF2-40B4-BE49-F238E27FC236}">
              <a16:creationId xmlns:a16="http://schemas.microsoft.com/office/drawing/2014/main" id="{A1568E5F-A98F-4E0D-97FC-65779615315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500" t="36283" r="21875" b="36726"/>
        <a:stretch/>
      </xdr:blipFill>
      <xdr:spPr bwMode="auto">
        <a:xfrm>
          <a:off x="15602238" y="0"/>
          <a:ext cx="2626231"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1188000</xdr:colOff>
      <xdr:row>0</xdr:row>
      <xdr:rowOff>638175</xdr:rowOff>
    </xdr:to>
    <xdr:sp macro="" textlink="">
      <xdr:nvSpPr>
        <xdr:cNvPr id="11" name="Pijl: links 10">
          <a:hlinkClick xmlns:r="http://schemas.openxmlformats.org/officeDocument/2006/relationships" r:id="rId2"/>
          <a:extLst>
            <a:ext uri="{FF2B5EF4-FFF2-40B4-BE49-F238E27FC236}">
              <a16:creationId xmlns:a16="http://schemas.microsoft.com/office/drawing/2014/main" id="{C0F8132F-702F-4B35-89E9-47CFF129B010}"/>
            </a:ext>
          </a:extLst>
        </xdr:cNvPr>
        <xdr:cNvSpPr/>
      </xdr:nvSpPr>
      <xdr:spPr>
        <a:xfrm>
          <a:off x="0" y="0"/>
          <a:ext cx="1188000" cy="638175"/>
        </a:xfrm>
        <a:prstGeom prst="leftArrow">
          <a:avLst/>
        </a:prstGeom>
        <a:solidFill>
          <a:srgbClr val="FFA78F"/>
        </a:solidFill>
        <a:ln>
          <a:solidFill>
            <a:srgbClr val="E231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matrix</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1666876</xdr:colOff>
      <xdr:row>0</xdr:row>
      <xdr:rowOff>9525</xdr:rowOff>
    </xdr:from>
    <xdr:to>
      <xdr:col>2</xdr:col>
      <xdr:colOff>4074320</xdr:colOff>
      <xdr:row>0</xdr:row>
      <xdr:rowOff>1629525</xdr:rowOff>
    </xdr:to>
    <mc:AlternateContent xmlns:mc="http://schemas.openxmlformats.org/markup-compatibility/2006" xmlns:sle15="http://schemas.microsoft.com/office/drawing/2012/slicer">
      <mc:Choice Requires="sle15">
        <xdr:graphicFrame macro="">
          <xdr:nvGraphicFramePr>
            <xdr:cNvPr id="2" name="Subdomein 1">
              <a:extLst>
                <a:ext uri="{FF2B5EF4-FFF2-40B4-BE49-F238E27FC236}">
                  <a16:creationId xmlns:a16="http://schemas.microsoft.com/office/drawing/2014/main" id="{53133377-D20F-4F81-B9B4-2398A5904E50}"/>
                </a:ext>
              </a:extLst>
            </xdr:cNvPr>
            <xdr:cNvGraphicFramePr/>
          </xdr:nvGraphicFramePr>
          <xdr:xfrm>
            <a:off x="0" y="0"/>
            <a:ext cx="0" cy="0"/>
          </xdr:xfrm>
          <a:graphic>
            <a:graphicData uri="http://schemas.microsoft.com/office/drawing/2010/slicer">
              <sle:slicer xmlns:sle="http://schemas.microsoft.com/office/drawing/2010/slicer" name="Subdomein 1"/>
            </a:graphicData>
          </a:graphic>
        </xdr:graphicFrame>
      </mc:Choice>
      <mc:Fallback xmlns="">
        <xdr:sp macro="" textlink="">
          <xdr:nvSpPr>
            <xdr:cNvPr id="0" name=""/>
            <xdr:cNvSpPr>
              <a:spLocks noTextEdit="1"/>
            </xdr:cNvSpPr>
          </xdr:nvSpPr>
          <xdr:spPr>
            <a:xfrm>
              <a:off x="1666876" y="9525"/>
              <a:ext cx="2407444"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3</xdr:col>
      <xdr:colOff>158394</xdr:colOff>
      <xdr:row>0</xdr:row>
      <xdr:rowOff>9525</xdr:rowOff>
    </xdr:from>
    <xdr:to>
      <xdr:col>4</xdr:col>
      <xdr:colOff>479863</xdr:colOff>
      <xdr:row>0</xdr:row>
      <xdr:rowOff>1629525</xdr:rowOff>
    </xdr:to>
    <mc:AlternateContent xmlns:mc="http://schemas.openxmlformats.org/markup-compatibility/2006" xmlns:sle15="http://schemas.microsoft.com/office/drawing/2012/slicer">
      <mc:Choice Requires="sle15">
        <xdr:graphicFrame macro="">
          <xdr:nvGraphicFramePr>
            <xdr:cNvPr id="3" name="gebied 1">
              <a:extLst>
                <a:ext uri="{FF2B5EF4-FFF2-40B4-BE49-F238E27FC236}">
                  <a16:creationId xmlns:a16="http://schemas.microsoft.com/office/drawing/2014/main" id="{CCE47C61-B5B1-45C8-A7F4-DC620B4659F6}"/>
                </a:ext>
              </a:extLst>
            </xdr:cNvPr>
            <xdr:cNvGraphicFramePr/>
          </xdr:nvGraphicFramePr>
          <xdr:xfrm>
            <a:off x="0" y="0"/>
            <a:ext cx="0" cy="0"/>
          </xdr:xfrm>
          <a:graphic>
            <a:graphicData uri="http://schemas.microsoft.com/office/drawing/2010/slicer">
              <sle:slicer xmlns:sle="http://schemas.microsoft.com/office/drawing/2010/slicer" name="gebied 1"/>
            </a:graphicData>
          </a:graphic>
        </xdr:graphicFrame>
      </mc:Choice>
      <mc:Fallback xmlns="">
        <xdr:sp macro="" textlink="">
          <xdr:nvSpPr>
            <xdr:cNvPr id="0" name=""/>
            <xdr:cNvSpPr>
              <a:spLocks noTextEdit="1"/>
            </xdr:cNvSpPr>
          </xdr:nvSpPr>
          <xdr:spPr>
            <a:xfrm>
              <a:off x="4337488" y="9525"/>
              <a:ext cx="1821656"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743032</xdr:colOff>
      <xdr:row>0</xdr:row>
      <xdr:rowOff>9525</xdr:rowOff>
    </xdr:from>
    <xdr:to>
      <xdr:col>6</xdr:col>
      <xdr:colOff>1601500</xdr:colOff>
      <xdr:row>0</xdr:row>
      <xdr:rowOff>1629525</xdr:rowOff>
    </xdr:to>
    <mc:AlternateContent xmlns:mc="http://schemas.openxmlformats.org/markup-compatibility/2006" xmlns:sle15="http://schemas.microsoft.com/office/drawing/2012/slicer">
      <mc:Choice Requires="sle15">
        <xdr:graphicFrame macro="">
          <xdr:nvGraphicFramePr>
            <xdr:cNvPr id="4" name="rol 1">
              <a:extLst>
                <a:ext uri="{FF2B5EF4-FFF2-40B4-BE49-F238E27FC236}">
                  <a16:creationId xmlns:a16="http://schemas.microsoft.com/office/drawing/2014/main" id="{DDD0D0DF-92B2-4DB9-837F-710B4DA40957}"/>
                </a:ext>
              </a:extLst>
            </xdr:cNvPr>
            <xdr:cNvGraphicFramePr/>
          </xdr:nvGraphicFramePr>
          <xdr:xfrm>
            <a:off x="0" y="0"/>
            <a:ext cx="0" cy="0"/>
          </xdr:xfrm>
          <a:graphic>
            <a:graphicData uri="http://schemas.microsoft.com/office/drawing/2010/slicer">
              <sle:slicer xmlns:sle="http://schemas.microsoft.com/office/drawing/2010/slicer" name="rol 1"/>
            </a:graphicData>
          </a:graphic>
        </xdr:graphicFrame>
      </mc:Choice>
      <mc:Fallback xmlns="">
        <xdr:sp macro="" textlink="">
          <xdr:nvSpPr>
            <xdr:cNvPr id="0" name=""/>
            <xdr:cNvSpPr>
              <a:spLocks noTextEdit="1"/>
            </xdr:cNvSpPr>
          </xdr:nvSpPr>
          <xdr:spPr>
            <a:xfrm>
              <a:off x="6422313" y="9525"/>
              <a:ext cx="3204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6</xdr:col>
      <xdr:colOff>1857371</xdr:colOff>
      <xdr:row>0</xdr:row>
      <xdr:rowOff>9525</xdr:rowOff>
    </xdr:from>
    <xdr:to>
      <xdr:col>6</xdr:col>
      <xdr:colOff>3117371</xdr:colOff>
      <xdr:row>0</xdr:row>
      <xdr:rowOff>1629525</xdr:rowOff>
    </xdr:to>
    <mc:AlternateContent xmlns:mc="http://schemas.openxmlformats.org/markup-compatibility/2006" xmlns:sle15="http://schemas.microsoft.com/office/drawing/2012/slicer">
      <mc:Choice Requires="sle15">
        <xdr:graphicFrame macro="">
          <xdr:nvGraphicFramePr>
            <xdr:cNvPr id="5" name="score 1">
              <a:extLst>
                <a:ext uri="{FF2B5EF4-FFF2-40B4-BE49-F238E27FC236}">
                  <a16:creationId xmlns:a16="http://schemas.microsoft.com/office/drawing/2014/main" id="{AD8CBD5D-8CD3-4446-B27B-2F795FFD9E84}"/>
                </a:ext>
              </a:extLst>
            </xdr:cNvPr>
            <xdr:cNvGraphicFramePr/>
          </xdr:nvGraphicFramePr>
          <xdr:xfrm>
            <a:off x="0" y="0"/>
            <a:ext cx="0" cy="0"/>
          </xdr:xfrm>
          <a:graphic>
            <a:graphicData uri="http://schemas.microsoft.com/office/drawing/2010/slicer">
              <sle:slicer xmlns:sle="http://schemas.microsoft.com/office/drawing/2010/slicer" name="score 1"/>
            </a:graphicData>
          </a:graphic>
        </xdr:graphicFrame>
      </mc:Choice>
      <mc:Fallback xmlns="">
        <xdr:sp macro="" textlink="">
          <xdr:nvSpPr>
            <xdr:cNvPr id="0" name=""/>
            <xdr:cNvSpPr>
              <a:spLocks noTextEdit="1"/>
            </xdr:cNvSpPr>
          </xdr:nvSpPr>
          <xdr:spPr>
            <a:xfrm>
              <a:off x="9882184" y="9525"/>
              <a:ext cx="1260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xdr:from>
      <xdr:col>8</xdr:col>
      <xdr:colOff>469394</xdr:colOff>
      <xdr:row>0</xdr:row>
      <xdr:rowOff>0</xdr:rowOff>
    </xdr:from>
    <xdr:to>
      <xdr:col>9</xdr:col>
      <xdr:colOff>0</xdr:colOff>
      <xdr:row>0</xdr:row>
      <xdr:rowOff>900000</xdr:rowOff>
    </xdr:to>
    <xdr:pic>
      <xdr:nvPicPr>
        <xdr:cNvPr id="9" name="Afbeelding 8">
          <a:extLst>
            <a:ext uri="{FF2B5EF4-FFF2-40B4-BE49-F238E27FC236}">
              <a16:creationId xmlns:a16="http://schemas.microsoft.com/office/drawing/2014/main" id="{0F52E0CF-B9E2-40E0-B91D-4792C5EF233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500" t="36283" r="21875" b="36726"/>
        <a:stretch/>
      </xdr:blipFill>
      <xdr:spPr bwMode="auto">
        <a:xfrm>
          <a:off x="15602238" y="0"/>
          <a:ext cx="2626231"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1188000</xdr:colOff>
      <xdr:row>0</xdr:row>
      <xdr:rowOff>638175</xdr:rowOff>
    </xdr:to>
    <xdr:sp macro="" textlink="">
      <xdr:nvSpPr>
        <xdr:cNvPr id="10" name="Pijl: links 9">
          <a:hlinkClick xmlns:r="http://schemas.openxmlformats.org/officeDocument/2006/relationships" r:id="rId2"/>
          <a:extLst>
            <a:ext uri="{FF2B5EF4-FFF2-40B4-BE49-F238E27FC236}">
              <a16:creationId xmlns:a16="http://schemas.microsoft.com/office/drawing/2014/main" id="{668BEFB4-27B6-4AD0-9EFC-49F67059CE7F}"/>
            </a:ext>
          </a:extLst>
        </xdr:cNvPr>
        <xdr:cNvSpPr/>
      </xdr:nvSpPr>
      <xdr:spPr>
        <a:xfrm>
          <a:off x="0" y="0"/>
          <a:ext cx="1188000" cy="638175"/>
        </a:xfrm>
        <a:prstGeom prst="leftArrow">
          <a:avLst/>
        </a:prstGeom>
        <a:solidFill>
          <a:srgbClr val="FFA78F"/>
        </a:solidFill>
        <a:ln>
          <a:solidFill>
            <a:srgbClr val="E231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matrix</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1654970</xdr:colOff>
      <xdr:row>0</xdr:row>
      <xdr:rowOff>9525</xdr:rowOff>
    </xdr:from>
    <xdr:to>
      <xdr:col>2</xdr:col>
      <xdr:colOff>4074320</xdr:colOff>
      <xdr:row>0</xdr:row>
      <xdr:rowOff>1629525</xdr:rowOff>
    </xdr:to>
    <mc:AlternateContent xmlns:mc="http://schemas.openxmlformats.org/markup-compatibility/2006" xmlns:sle15="http://schemas.microsoft.com/office/drawing/2012/slicer">
      <mc:Choice Requires="sle15">
        <xdr:graphicFrame macro="">
          <xdr:nvGraphicFramePr>
            <xdr:cNvPr id="2" name="Subdomein 4">
              <a:extLst>
                <a:ext uri="{FF2B5EF4-FFF2-40B4-BE49-F238E27FC236}">
                  <a16:creationId xmlns:a16="http://schemas.microsoft.com/office/drawing/2014/main" id="{09C92051-EF07-4F02-9A6F-D07B6C5EFA61}"/>
                </a:ext>
              </a:extLst>
            </xdr:cNvPr>
            <xdr:cNvGraphicFramePr/>
          </xdr:nvGraphicFramePr>
          <xdr:xfrm>
            <a:off x="0" y="0"/>
            <a:ext cx="0" cy="0"/>
          </xdr:xfrm>
          <a:graphic>
            <a:graphicData uri="http://schemas.microsoft.com/office/drawing/2010/slicer">
              <sle:slicer xmlns:sle="http://schemas.microsoft.com/office/drawing/2010/slicer" name="Subdomein 4"/>
            </a:graphicData>
          </a:graphic>
        </xdr:graphicFrame>
      </mc:Choice>
      <mc:Fallback xmlns="">
        <xdr:sp macro="" textlink="">
          <xdr:nvSpPr>
            <xdr:cNvPr id="0" name=""/>
            <xdr:cNvSpPr>
              <a:spLocks noTextEdit="1"/>
            </xdr:cNvSpPr>
          </xdr:nvSpPr>
          <xdr:spPr>
            <a:xfrm>
              <a:off x="1654970" y="9525"/>
              <a:ext cx="241935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3</xdr:col>
      <xdr:colOff>154425</xdr:colOff>
      <xdr:row>0</xdr:row>
      <xdr:rowOff>9525</xdr:rowOff>
    </xdr:from>
    <xdr:to>
      <xdr:col>4</xdr:col>
      <xdr:colOff>475894</xdr:colOff>
      <xdr:row>0</xdr:row>
      <xdr:rowOff>1629525</xdr:rowOff>
    </xdr:to>
    <mc:AlternateContent xmlns:mc="http://schemas.openxmlformats.org/markup-compatibility/2006" xmlns:sle15="http://schemas.microsoft.com/office/drawing/2012/slicer">
      <mc:Choice Requires="sle15">
        <xdr:graphicFrame macro="">
          <xdr:nvGraphicFramePr>
            <xdr:cNvPr id="3" name="gebied 4">
              <a:extLst>
                <a:ext uri="{FF2B5EF4-FFF2-40B4-BE49-F238E27FC236}">
                  <a16:creationId xmlns:a16="http://schemas.microsoft.com/office/drawing/2014/main" id="{28C10DA2-70BE-4C23-AA78-15D4B1732378}"/>
                </a:ext>
              </a:extLst>
            </xdr:cNvPr>
            <xdr:cNvGraphicFramePr/>
          </xdr:nvGraphicFramePr>
          <xdr:xfrm>
            <a:off x="0" y="0"/>
            <a:ext cx="0" cy="0"/>
          </xdr:xfrm>
          <a:graphic>
            <a:graphicData uri="http://schemas.microsoft.com/office/drawing/2010/slicer">
              <sle:slicer xmlns:sle="http://schemas.microsoft.com/office/drawing/2010/slicer" name="gebied 4"/>
            </a:graphicData>
          </a:graphic>
        </xdr:graphicFrame>
      </mc:Choice>
      <mc:Fallback xmlns="">
        <xdr:sp macro="" textlink="">
          <xdr:nvSpPr>
            <xdr:cNvPr id="0" name=""/>
            <xdr:cNvSpPr>
              <a:spLocks noTextEdit="1"/>
            </xdr:cNvSpPr>
          </xdr:nvSpPr>
          <xdr:spPr>
            <a:xfrm>
              <a:off x="4333519" y="9525"/>
              <a:ext cx="1821656"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735094</xdr:colOff>
      <xdr:row>0</xdr:row>
      <xdr:rowOff>9525</xdr:rowOff>
    </xdr:from>
    <xdr:to>
      <xdr:col>6</xdr:col>
      <xdr:colOff>1593562</xdr:colOff>
      <xdr:row>0</xdr:row>
      <xdr:rowOff>1629525</xdr:rowOff>
    </xdr:to>
    <mc:AlternateContent xmlns:mc="http://schemas.openxmlformats.org/markup-compatibility/2006" xmlns:sle15="http://schemas.microsoft.com/office/drawing/2012/slicer">
      <mc:Choice Requires="sle15">
        <xdr:graphicFrame macro="">
          <xdr:nvGraphicFramePr>
            <xdr:cNvPr id="4" name="rol 4">
              <a:extLst>
                <a:ext uri="{FF2B5EF4-FFF2-40B4-BE49-F238E27FC236}">
                  <a16:creationId xmlns:a16="http://schemas.microsoft.com/office/drawing/2014/main" id="{856A64CB-B09D-43ED-A00C-CC8F7766B96F}"/>
                </a:ext>
              </a:extLst>
            </xdr:cNvPr>
            <xdr:cNvGraphicFramePr/>
          </xdr:nvGraphicFramePr>
          <xdr:xfrm>
            <a:off x="0" y="0"/>
            <a:ext cx="0" cy="0"/>
          </xdr:xfrm>
          <a:graphic>
            <a:graphicData uri="http://schemas.microsoft.com/office/drawing/2010/slicer">
              <sle:slicer xmlns:sle="http://schemas.microsoft.com/office/drawing/2010/slicer" name="rol 4"/>
            </a:graphicData>
          </a:graphic>
        </xdr:graphicFrame>
      </mc:Choice>
      <mc:Fallback xmlns="">
        <xdr:sp macro="" textlink="">
          <xdr:nvSpPr>
            <xdr:cNvPr id="0" name=""/>
            <xdr:cNvSpPr>
              <a:spLocks noTextEdit="1"/>
            </xdr:cNvSpPr>
          </xdr:nvSpPr>
          <xdr:spPr>
            <a:xfrm>
              <a:off x="6414375" y="9525"/>
              <a:ext cx="3204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1833564</xdr:colOff>
      <xdr:row>0</xdr:row>
      <xdr:rowOff>9525</xdr:rowOff>
    </xdr:from>
    <xdr:to>
      <xdr:col>6</xdr:col>
      <xdr:colOff>3093564</xdr:colOff>
      <xdr:row>0</xdr:row>
      <xdr:rowOff>1629525</xdr:rowOff>
    </xdr:to>
    <mc:AlternateContent xmlns:mc="http://schemas.openxmlformats.org/markup-compatibility/2006" xmlns:sle15="http://schemas.microsoft.com/office/drawing/2012/slicer">
      <mc:Choice Requires="sle15">
        <xdr:graphicFrame macro="">
          <xdr:nvGraphicFramePr>
            <xdr:cNvPr id="5" name="score 4">
              <a:extLst>
                <a:ext uri="{FF2B5EF4-FFF2-40B4-BE49-F238E27FC236}">
                  <a16:creationId xmlns:a16="http://schemas.microsoft.com/office/drawing/2014/main" id="{1A8AD9B9-FF96-4007-B68B-C5EB223832E9}"/>
                </a:ext>
              </a:extLst>
            </xdr:cNvPr>
            <xdr:cNvGraphicFramePr/>
          </xdr:nvGraphicFramePr>
          <xdr:xfrm>
            <a:off x="0" y="0"/>
            <a:ext cx="0" cy="0"/>
          </xdr:xfrm>
          <a:graphic>
            <a:graphicData uri="http://schemas.microsoft.com/office/drawing/2010/slicer">
              <sle:slicer xmlns:sle="http://schemas.microsoft.com/office/drawing/2010/slicer" name="score 4"/>
            </a:graphicData>
          </a:graphic>
        </xdr:graphicFrame>
      </mc:Choice>
      <mc:Fallback xmlns="">
        <xdr:sp macro="" textlink="">
          <xdr:nvSpPr>
            <xdr:cNvPr id="0" name=""/>
            <xdr:cNvSpPr>
              <a:spLocks noTextEdit="1"/>
            </xdr:cNvSpPr>
          </xdr:nvSpPr>
          <xdr:spPr>
            <a:xfrm>
              <a:off x="9858377" y="9525"/>
              <a:ext cx="1260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xdr:from>
      <xdr:col>8</xdr:col>
      <xdr:colOff>469394</xdr:colOff>
      <xdr:row>0</xdr:row>
      <xdr:rowOff>0</xdr:rowOff>
    </xdr:from>
    <xdr:to>
      <xdr:col>9</xdr:col>
      <xdr:colOff>0</xdr:colOff>
      <xdr:row>0</xdr:row>
      <xdr:rowOff>900000</xdr:rowOff>
    </xdr:to>
    <xdr:pic>
      <xdr:nvPicPr>
        <xdr:cNvPr id="9" name="Afbeelding 8">
          <a:extLst>
            <a:ext uri="{FF2B5EF4-FFF2-40B4-BE49-F238E27FC236}">
              <a16:creationId xmlns:a16="http://schemas.microsoft.com/office/drawing/2014/main" id="{6CA9DAA7-9632-44A8-9E24-C939E31719D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500" t="36283" r="21875" b="36726"/>
        <a:stretch/>
      </xdr:blipFill>
      <xdr:spPr bwMode="auto">
        <a:xfrm>
          <a:off x="15602238" y="0"/>
          <a:ext cx="2626231"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1188000</xdr:colOff>
      <xdr:row>0</xdr:row>
      <xdr:rowOff>638175</xdr:rowOff>
    </xdr:to>
    <xdr:sp macro="" textlink="">
      <xdr:nvSpPr>
        <xdr:cNvPr id="12" name="Pijl: links 11">
          <a:hlinkClick xmlns:r="http://schemas.openxmlformats.org/officeDocument/2006/relationships" r:id="rId2"/>
          <a:extLst>
            <a:ext uri="{FF2B5EF4-FFF2-40B4-BE49-F238E27FC236}">
              <a16:creationId xmlns:a16="http://schemas.microsoft.com/office/drawing/2014/main" id="{EF94D777-ADD3-4727-9E75-614077BC6DB7}"/>
            </a:ext>
          </a:extLst>
        </xdr:cNvPr>
        <xdr:cNvSpPr/>
      </xdr:nvSpPr>
      <xdr:spPr>
        <a:xfrm>
          <a:off x="0" y="0"/>
          <a:ext cx="1188000" cy="638175"/>
        </a:xfrm>
        <a:prstGeom prst="leftArrow">
          <a:avLst/>
        </a:prstGeom>
        <a:solidFill>
          <a:srgbClr val="FFA78F"/>
        </a:solidFill>
        <a:ln>
          <a:solidFill>
            <a:srgbClr val="E231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matrix</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1678782</xdr:colOff>
      <xdr:row>0</xdr:row>
      <xdr:rowOff>9525</xdr:rowOff>
    </xdr:from>
    <xdr:to>
      <xdr:col>2</xdr:col>
      <xdr:colOff>4080273</xdr:colOff>
      <xdr:row>0</xdr:row>
      <xdr:rowOff>1629525</xdr:rowOff>
    </xdr:to>
    <mc:AlternateContent xmlns:mc="http://schemas.openxmlformats.org/markup-compatibility/2006" xmlns:sle15="http://schemas.microsoft.com/office/drawing/2012/slicer">
      <mc:Choice Requires="sle15">
        <xdr:graphicFrame macro="">
          <xdr:nvGraphicFramePr>
            <xdr:cNvPr id="2" name="Subdomein 3">
              <a:extLst>
                <a:ext uri="{FF2B5EF4-FFF2-40B4-BE49-F238E27FC236}">
                  <a16:creationId xmlns:a16="http://schemas.microsoft.com/office/drawing/2014/main" id="{D25B5598-985E-47B5-8E27-31B9A727DC36}"/>
                </a:ext>
              </a:extLst>
            </xdr:cNvPr>
            <xdr:cNvGraphicFramePr/>
          </xdr:nvGraphicFramePr>
          <xdr:xfrm>
            <a:off x="0" y="0"/>
            <a:ext cx="0" cy="0"/>
          </xdr:xfrm>
          <a:graphic>
            <a:graphicData uri="http://schemas.microsoft.com/office/drawing/2010/slicer">
              <sle:slicer xmlns:sle="http://schemas.microsoft.com/office/drawing/2010/slicer" name="Subdomein 3"/>
            </a:graphicData>
          </a:graphic>
        </xdr:graphicFrame>
      </mc:Choice>
      <mc:Fallback xmlns="">
        <xdr:sp macro="" textlink="">
          <xdr:nvSpPr>
            <xdr:cNvPr id="0" name=""/>
            <xdr:cNvSpPr>
              <a:spLocks noTextEdit="1"/>
            </xdr:cNvSpPr>
          </xdr:nvSpPr>
          <xdr:spPr>
            <a:xfrm>
              <a:off x="1678782" y="9525"/>
              <a:ext cx="2395538"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3</xdr:col>
      <xdr:colOff>168315</xdr:colOff>
      <xdr:row>0</xdr:row>
      <xdr:rowOff>9525</xdr:rowOff>
    </xdr:from>
    <xdr:to>
      <xdr:col>4</xdr:col>
      <xdr:colOff>483831</xdr:colOff>
      <xdr:row>0</xdr:row>
      <xdr:rowOff>1629525</xdr:rowOff>
    </xdr:to>
    <mc:AlternateContent xmlns:mc="http://schemas.openxmlformats.org/markup-compatibility/2006" xmlns:sle15="http://schemas.microsoft.com/office/drawing/2012/slicer">
      <mc:Choice Requires="sle15">
        <xdr:graphicFrame macro="">
          <xdr:nvGraphicFramePr>
            <xdr:cNvPr id="3" name="gebied 3">
              <a:extLst>
                <a:ext uri="{FF2B5EF4-FFF2-40B4-BE49-F238E27FC236}">
                  <a16:creationId xmlns:a16="http://schemas.microsoft.com/office/drawing/2014/main" id="{86D79587-6D43-43E0-8F56-BED9491CD171}"/>
                </a:ext>
              </a:extLst>
            </xdr:cNvPr>
            <xdr:cNvGraphicFramePr/>
          </xdr:nvGraphicFramePr>
          <xdr:xfrm>
            <a:off x="0" y="0"/>
            <a:ext cx="0" cy="0"/>
          </xdr:xfrm>
          <a:graphic>
            <a:graphicData uri="http://schemas.microsoft.com/office/drawing/2010/slicer">
              <sle:slicer xmlns:sle="http://schemas.microsoft.com/office/drawing/2010/slicer" name="gebied 3"/>
            </a:graphicData>
          </a:graphic>
        </xdr:graphicFrame>
      </mc:Choice>
      <mc:Fallback xmlns="">
        <xdr:sp macro="" textlink="">
          <xdr:nvSpPr>
            <xdr:cNvPr id="0" name=""/>
            <xdr:cNvSpPr>
              <a:spLocks noTextEdit="1"/>
            </xdr:cNvSpPr>
          </xdr:nvSpPr>
          <xdr:spPr>
            <a:xfrm>
              <a:off x="4341456" y="9525"/>
              <a:ext cx="1821656"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750967</xdr:colOff>
      <xdr:row>0</xdr:row>
      <xdr:rowOff>9525</xdr:rowOff>
    </xdr:from>
    <xdr:to>
      <xdr:col>6</xdr:col>
      <xdr:colOff>1609435</xdr:colOff>
      <xdr:row>0</xdr:row>
      <xdr:rowOff>1629525</xdr:rowOff>
    </xdr:to>
    <mc:AlternateContent xmlns:mc="http://schemas.openxmlformats.org/markup-compatibility/2006" xmlns:sle15="http://schemas.microsoft.com/office/drawing/2012/slicer">
      <mc:Choice Requires="sle15">
        <xdr:graphicFrame macro="">
          <xdr:nvGraphicFramePr>
            <xdr:cNvPr id="4" name="rol 3">
              <a:extLst>
                <a:ext uri="{FF2B5EF4-FFF2-40B4-BE49-F238E27FC236}">
                  <a16:creationId xmlns:a16="http://schemas.microsoft.com/office/drawing/2014/main" id="{94744AD7-6911-463A-A2E3-BBCCC110FF0B}"/>
                </a:ext>
              </a:extLst>
            </xdr:cNvPr>
            <xdr:cNvGraphicFramePr/>
          </xdr:nvGraphicFramePr>
          <xdr:xfrm>
            <a:off x="0" y="0"/>
            <a:ext cx="0" cy="0"/>
          </xdr:xfrm>
          <a:graphic>
            <a:graphicData uri="http://schemas.microsoft.com/office/drawing/2010/slicer">
              <sle:slicer xmlns:sle="http://schemas.microsoft.com/office/drawing/2010/slicer" name="rol 3"/>
            </a:graphicData>
          </a:graphic>
        </xdr:graphicFrame>
      </mc:Choice>
      <mc:Fallback xmlns="">
        <xdr:sp macro="" textlink="">
          <xdr:nvSpPr>
            <xdr:cNvPr id="0" name=""/>
            <xdr:cNvSpPr>
              <a:spLocks noTextEdit="1"/>
            </xdr:cNvSpPr>
          </xdr:nvSpPr>
          <xdr:spPr>
            <a:xfrm>
              <a:off x="6430248" y="9525"/>
              <a:ext cx="3204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6</xdr:col>
      <xdr:colOff>1863324</xdr:colOff>
      <xdr:row>0</xdr:row>
      <xdr:rowOff>9525</xdr:rowOff>
    </xdr:from>
    <xdr:to>
      <xdr:col>6</xdr:col>
      <xdr:colOff>3123324</xdr:colOff>
      <xdr:row>0</xdr:row>
      <xdr:rowOff>1629525</xdr:rowOff>
    </xdr:to>
    <mc:AlternateContent xmlns:mc="http://schemas.openxmlformats.org/markup-compatibility/2006" xmlns:sle15="http://schemas.microsoft.com/office/drawing/2012/slicer">
      <mc:Choice Requires="sle15">
        <xdr:graphicFrame macro="">
          <xdr:nvGraphicFramePr>
            <xdr:cNvPr id="5" name="score 3">
              <a:extLst>
                <a:ext uri="{FF2B5EF4-FFF2-40B4-BE49-F238E27FC236}">
                  <a16:creationId xmlns:a16="http://schemas.microsoft.com/office/drawing/2014/main" id="{8A880FF0-C30A-45ED-9EE0-DDA7667D3E47}"/>
                </a:ext>
              </a:extLst>
            </xdr:cNvPr>
            <xdr:cNvGraphicFramePr/>
          </xdr:nvGraphicFramePr>
          <xdr:xfrm>
            <a:off x="0" y="0"/>
            <a:ext cx="0" cy="0"/>
          </xdr:xfrm>
          <a:graphic>
            <a:graphicData uri="http://schemas.microsoft.com/office/drawing/2010/slicer">
              <sle:slicer xmlns:sle="http://schemas.microsoft.com/office/drawing/2010/slicer" name="score 3"/>
            </a:graphicData>
          </a:graphic>
        </xdr:graphicFrame>
      </mc:Choice>
      <mc:Fallback xmlns="">
        <xdr:sp macro="" textlink="">
          <xdr:nvSpPr>
            <xdr:cNvPr id="0" name=""/>
            <xdr:cNvSpPr>
              <a:spLocks noTextEdit="1"/>
            </xdr:cNvSpPr>
          </xdr:nvSpPr>
          <xdr:spPr>
            <a:xfrm>
              <a:off x="9888137" y="9525"/>
              <a:ext cx="1260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xdr:from>
      <xdr:col>8</xdr:col>
      <xdr:colOff>469394</xdr:colOff>
      <xdr:row>0</xdr:row>
      <xdr:rowOff>0</xdr:rowOff>
    </xdr:from>
    <xdr:to>
      <xdr:col>9</xdr:col>
      <xdr:colOff>0</xdr:colOff>
      <xdr:row>0</xdr:row>
      <xdr:rowOff>900000</xdr:rowOff>
    </xdr:to>
    <xdr:pic>
      <xdr:nvPicPr>
        <xdr:cNvPr id="9" name="Afbeelding 8">
          <a:extLst>
            <a:ext uri="{FF2B5EF4-FFF2-40B4-BE49-F238E27FC236}">
              <a16:creationId xmlns:a16="http://schemas.microsoft.com/office/drawing/2014/main" id="{5650E20F-0CE3-4F06-A863-91DC116B9AD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500" t="36283" r="21875" b="36726"/>
        <a:stretch/>
      </xdr:blipFill>
      <xdr:spPr bwMode="auto">
        <a:xfrm>
          <a:off x="15602238" y="0"/>
          <a:ext cx="2626231"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1188000</xdr:colOff>
      <xdr:row>0</xdr:row>
      <xdr:rowOff>638175</xdr:rowOff>
    </xdr:to>
    <xdr:sp macro="" textlink="">
      <xdr:nvSpPr>
        <xdr:cNvPr id="10" name="Pijl: links 9">
          <a:hlinkClick xmlns:r="http://schemas.openxmlformats.org/officeDocument/2006/relationships" r:id="rId2"/>
          <a:extLst>
            <a:ext uri="{FF2B5EF4-FFF2-40B4-BE49-F238E27FC236}">
              <a16:creationId xmlns:a16="http://schemas.microsoft.com/office/drawing/2014/main" id="{38F40EC4-5881-41AA-9DC5-CC8BE0ADFA41}"/>
            </a:ext>
          </a:extLst>
        </xdr:cNvPr>
        <xdr:cNvSpPr/>
      </xdr:nvSpPr>
      <xdr:spPr>
        <a:xfrm>
          <a:off x="0" y="0"/>
          <a:ext cx="1188000" cy="638175"/>
        </a:xfrm>
        <a:prstGeom prst="leftArrow">
          <a:avLst/>
        </a:prstGeom>
        <a:solidFill>
          <a:srgbClr val="FFA78F"/>
        </a:solidFill>
        <a:ln>
          <a:solidFill>
            <a:srgbClr val="E231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matrix</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1666876</xdr:colOff>
      <xdr:row>0</xdr:row>
      <xdr:rowOff>9525</xdr:rowOff>
    </xdr:from>
    <xdr:to>
      <xdr:col>2</xdr:col>
      <xdr:colOff>4074320</xdr:colOff>
      <xdr:row>0</xdr:row>
      <xdr:rowOff>1629525</xdr:rowOff>
    </xdr:to>
    <mc:AlternateContent xmlns:mc="http://schemas.openxmlformats.org/markup-compatibility/2006" xmlns:sle15="http://schemas.microsoft.com/office/drawing/2012/slicer">
      <mc:Choice Requires="sle15">
        <xdr:graphicFrame macro="">
          <xdr:nvGraphicFramePr>
            <xdr:cNvPr id="2" name="Subdomein 2">
              <a:extLst>
                <a:ext uri="{FF2B5EF4-FFF2-40B4-BE49-F238E27FC236}">
                  <a16:creationId xmlns:a16="http://schemas.microsoft.com/office/drawing/2014/main" id="{C6CF82E8-3E5A-4F0A-979D-D6ED9EE68EA2}"/>
                </a:ext>
              </a:extLst>
            </xdr:cNvPr>
            <xdr:cNvGraphicFramePr/>
          </xdr:nvGraphicFramePr>
          <xdr:xfrm>
            <a:off x="0" y="0"/>
            <a:ext cx="0" cy="0"/>
          </xdr:xfrm>
          <a:graphic>
            <a:graphicData uri="http://schemas.microsoft.com/office/drawing/2010/slicer">
              <sle:slicer xmlns:sle="http://schemas.microsoft.com/office/drawing/2010/slicer" name="Subdomein 2"/>
            </a:graphicData>
          </a:graphic>
        </xdr:graphicFrame>
      </mc:Choice>
      <mc:Fallback xmlns="">
        <xdr:sp macro="" textlink="">
          <xdr:nvSpPr>
            <xdr:cNvPr id="0" name=""/>
            <xdr:cNvSpPr>
              <a:spLocks noTextEdit="1"/>
            </xdr:cNvSpPr>
          </xdr:nvSpPr>
          <xdr:spPr>
            <a:xfrm>
              <a:off x="1666876" y="9525"/>
              <a:ext cx="2407444"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3</xdr:col>
      <xdr:colOff>166331</xdr:colOff>
      <xdr:row>0</xdr:row>
      <xdr:rowOff>9525</xdr:rowOff>
    </xdr:from>
    <xdr:to>
      <xdr:col>4</xdr:col>
      <xdr:colOff>487800</xdr:colOff>
      <xdr:row>0</xdr:row>
      <xdr:rowOff>1629525</xdr:rowOff>
    </xdr:to>
    <mc:AlternateContent xmlns:mc="http://schemas.openxmlformats.org/markup-compatibility/2006" xmlns:sle15="http://schemas.microsoft.com/office/drawing/2012/slicer">
      <mc:Choice Requires="sle15">
        <xdr:graphicFrame macro="">
          <xdr:nvGraphicFramePr>
            <xdr:cNvPr id="3" name="gebied 2">
              <a:extLst>
                <a:ext uri="{FF2B5EF4-FFF2-40B4-BE49-F238E27FC236}">
                  <a16:creationId xmlns:a16="http://schemas.microsoft.com/office/drawing/2014/main" id="{0C3056EA-2D37-4A43-B056-57EAD5B6DBF6}"/>
                </a:ext>
              </a:extLst>
            </xdr:cNvPr>
            <xdr:cNvGraphicFramePr/>
          </xdr:nvGraphicFramePr>
          <xdr:xfrm>
            <a:off x="0" y="0"/>
            <a:ext cx="0" cy="0"/>
          </xdr:xfrm>
          <a:graphic>
            <a:graphicData uri="http://schemas.microsoft.com/office/drawing/2010/slicer">
              <sle:slicer xmlns:sle="http://schemas.microsoft.com/office/drawing/2010/slicer" name="gebied 2"/>
            </a:graphicData>
          </a:graphic>
        </xdr:graphicFrame>
      </mc:Choice>
      <mc:Fallback xmlns="">
        <xdr:sp macro="" textlink="">
          <xdr:nvSpPr>
            <xdr:cNvPr id="0" name=""/>
            <xdr:cNvSpPr>
              <a:spLocks noTextEdit="1"/>
            </xdr:cNvSpPr>
          </xdr:nvSpPr>
          <xdr:spPr>
            <a:xfrm>
              <a:off x="4345425" y="9525"/>
              <a:ext cx="1821656"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711281</xdr:colOff>
      <xdr:row>0</xdr:row>
      <xdr:rowOff>21431</xdr:rowOff>
    </xdr:from>
    <xdr:to>
      <xdr:col>6</xdr:col>
      <xdr:colOff>1569749</xdr:colOff>
      <xdr:row>0</xdr:row>
      <xdr:rowOff>1641431</xdr:rowOff>
    </xdr:to>
    <mc:AlternateContent xmlns:mc="http://schemas.openxmlformats.org/markup-compatibility/2006" xmlns:sle15="http://schemas.microsoft.com/office/drawing/2012/slicer">
      <mc:Choice Requires="sle15">
        <xdr:graphicFrame macro="">
          <xdr:nvGraphicFramePr>
            <xdr:cNvPr id="4" name="rol 2">
              <a:extLst>
                <a:ext uri="{FF2B5EF4-FFF2-40B4-BE49-F238E27FC236}">
                  <a16:creationId xmlns:a16="http://schemas.microsoft.com/office/drawing/2014/main" id="{9E966037-BFCF-4938-AAC8-70DDB1AE2675}"/>
                </a:ext>
              </a:extLst>
            </xdr:cNvPr>
            <xdr:cNvGraphicFramePr/>
          </xdr:nvGraphicFramePr>
          <xdr:xfrm>
            <a:off x="0" y="0"/>
            <a:ext cx="0" cy="0"/>
          </xdr:xfrm>
          <a:graphic>
            <a:graphicData uri="http://schemas.microsoft.com/office/drawing/2010/slicer">
              <sle:slicer xmlns:sle="http://schemas.microsoft.com/office/drawing/2010/slicer" name="rol 2"/>
            </a:graphicData>
          </a:graphic>
        </xdr:graphicFrame>
      </mc:Choice>
      <mc:Fallback xmlns="">
        <xdr:sp macro="" textlink="">
          <xdr:nvSpPr>
            <xdr:cNvPr id="0" name=""/>
            <xdr:cNvSpPr>
              <a:spLocks noTextEdit="1"/>
            </xdr:cNvSpPr>
          </xdr:nvSpPr>
          <xdr:spPr>
            <a:xfrm>
              <a:off x="6390562" y="21431"/>
              <a:ext cx="3204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6</xdr:col>
      <xdr:colOff>1797844</xdr:colOff>
      <xdr:row>0</xdr:row>
      <xdr:rowOff>0</xdr:rowOff>
    </xdr:from>
    <xdr:to>
      <xdr:col>6</xdr:col>
      <xdr:colOff>3057844</xdr:colOff>
      <xdr:row>0</xdr:row>
      <xdr:rowOff>1620000</xdr:rowOff>
    </xdr:to>
    <mc:AlternateContent xmlns:mc="http://schemas.openxmlformats.org/markup-compatibility/2006" xmlns:sle15="http://schemas.microsoft.com/office/drawing/2012/slicer">
      <mc:Choice Requires="sle15">
        <xdr:graphicFrame macro="">
          <xdr:nvGraphicFramePr>
            <xdr:cNvPr id="5" name="score 2">
              <a:extLst>
                <a:ext uri="{FF2B5EF4-FFF2-40B4-BE49-F238E27FC236}">
                  <a16:creationId xmlns:a16="http://schemas.microsoft.com/office/drawing/2014/main" id="{08E0CCCB-96C9-43C7-BEEA-1CF1C6CAAF58}"/>
                </a:ext>
              </a:extLst>
            </xdr:cNvPr>
            <xdr:cNvGraphicFramePr/>
          </xdr:nvGraphicFramePr>
          <xdr:xfrm>
            <a:off x="0" y="0"/>
            <a:ext cx="0" cy="0"/>
          </xdr:xfrm>
          <a:graphic>
            <a:graphicData uri="http://schemas.microsoft.com/office/drawing/2010/slicer">
              <sle:slicer xmlns:sle="http://schemas.microsoft.com/office/drawing/2010/slicer" name="score 2"/>
            </a:graphicData>
          </a:graphic>
        </xdr:graphicFrame>
      </mc:Choice>
      <mc:Fallback xmlns="">
        <xdr:sp macro="" textlink="">
          <xdr:nvSpPr>
            <xdr:cNvPr id="0" name=""/>
            <xdr:cNvSpPr>
              <a:spLocks noTextEdit="1"/>
            </xdr:cNvSpPr>
          </xdr:nvSpPr>
          <xdr:spPr>
            <a:xfrm>
              <a:off x="9822657" y="0"/>
              <a:ext cx="1260000" cy="16200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0</xdr:col>
      <xdr:colOff>0</xdr:colOff>
      <xdr:row>0</xdr:row>
      <xdr:rowOff>0</xdr:rowOff>
    </xdr:from>
    <xdr:to>
      <xdr:col>2</xdr:col>
      <xdr:colOff>1188000</xdr:colOff>
      <xdr:row>0</xdr:row>
      <xdr:rowOff>638175</xdr:rowOff>
    </xdr:to>
    <xdr:sp macro="" textlink="">
      <xdr:nvSpPr>
        <xdr:cNvPr id="6" name="Pijl: links 5">
          <a:hlinkClick xmlns:r="http://schemas.openxmlformats.org/officeDocument/2006/relationships" r:id="rId1"/>
          <a:extLst>
            <a:ext uri="{FF2B5EF4-FFF2-40B4-BE49-F238E27FC236}">
              <a16:creationId xmlns:a16="http://schemas.microsoft.com/office/drawing/2014/main" id="{83E9BEBA-AE3F-44CE-A567-3FAD7D4430F4}"/>
            </a:ext>
          </a:extLst>
        </xdr:cNvPr>
        <xdr:cNvSpPr/>
      </xdr:nvSpPr>
      <xdr:spPr>
        <a:xfrm>
          <a:off x="0" y="0"/>
          <a:ext cx="1188000" cy="638175"/>
        </a:xfrm>
        <a:prstGeom prst="leftArrow">
          <a:avLst/>
        </a:prstGeom>
        <a:solidFill>
          <a:srgbClr val="FFA78F"/>
        </a:solidFill>
        <a:ln>
          <a:solidFill>
            <a:srgbClr val="E231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nl-NL" sz="1100">
              <a:solidFill>
                <a:sysClr val="windowText" lastClr="000000"/>
              </a:solidFill>
            </a:rPr>
            <a:t>matrix</a:t>
          </a:r>
        </a:p>
      </xdr:txBody>
    </xdr:sp>
    <xdr:clientData/>
  </xdr:twoCellAnchor>
  <xdr:twoCellAnchor>
    <xdr:from>
      <xdr:col>8</xdr:col>
      <xdr:colOff>469394</xdr:colOff>
      <xdr:row>0</xdr:row>
      <xdr:rowOff>0</xdr:rowOff>
    </xdr:from>
    <xdr:to>
      <xdr:col>9</xdr:col>
      <xdr:colOff>0</xdr:colOff>
      <xdr:row>0</xdr:row>
      <xdr:rowOff>900000</xdr:rowOff>
    </xdr:to>
    <xdr:pic>
      <xdr:nvPicPr>
        <xdr:cNvPr id="8" name="Afbeelding 7">
          <a:extLst>
            <a:ext uri="{FF2B5EF4-FFF2-40B4-BE49-F238E27FC236}">
              <a16:creationId xmlns:a16="http://schemas.microsoft.com/office/drawing/2014/main" id="{47220FA7-3AE4-4608-B5EB-B413DE6DD0D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500" t="36283" r="21875" b="36726"/>
        <a:stretch/>
      </xdr:blipFill>
      <xdr:spPr bwMode="auto">
        <a:xfrm>
          <a:off x="15602238" y="0"/>
          <a:ext cx="2626231"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domein" xr10:uid="{664F1972-17FE-4F85-A6CB-21DF7A3F35ED}" sourceName="indicatoren">
  <extLst>
    <x:ext xmlns:x15="http://schemas.microsoft.com/office/spreadsheetml/2010/11/main" uri="{2F2917AC-EB37-4324-AD4E-5DD8C200BD13}">
      <x15:tableSlicerCache tableId="1" column="2"/>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bied11" xr10:uid="{E235A5C3-27AD-4A3D-B88B-308F80FF075B}" sourceName="niveau">
  <extLst>
    <x:ext xmlns:x15="http://schemas.microsoft.com/office/spreadsheetml/2010/11/main" uri="{2F2917AC-EB37-4324-AD4E-5DD8C200BD13}">
      <x15:tableSlicerCache tableId="3" column="3"/>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11" xr10:uid="{33277C6B-D8CA-4E1A-9139-56FFEEDF93BC}" sourceName="actor">
  <extLst>
    <x:ext xmlns:x15="http://schemas.microsoft.com/office/spreadsheetml/2010/11/main" uri="{2F2917AC-EB37-4324-AD4E-5DD8C200BD13}">
      <x15:tableSlicerCache tableId="3" column="4"/>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re11" xr10:uid="{D43CEC7B-7F8B-459D-9658-345D1B88BC74}" sourceName="waarde">
  <extLst>
    <x:ext xmlns:x15="http://schemas.microsoft.com/office/spreadsheetml/2010/11/main" uri="{2F2917AC-EB37-4324-AD4E-5DD8C200BD13}">
      <x15:tableSlicerCache tableId="3" column="5"/>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domein111" xr10:uid="{40885BC1-7CBA-4B5F-8F8B-6F124649E36E}" sourceName="indicatoren">
  <extLst>
    <x:ext xmlns:x15="http://schemas.microsoft.com/office/spreadsheetml/2010/11/main" uri="{2F2917AC-EB37-4324-AD4E-5DD8C200BD13}">
      <x15:tableSlicerCache tableId="4" column="2"/>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bied111" xr10:uid="{E834E118-2AC0-4DF4-98D4-450648918972}" sourceName="niveau">
  <extLst>
    <x:ext xmlns:x15="http://schemas.microsoft.com/office/spreadsheetml/2010/11/main" uri="{2F2917AC-EB37-4324-AD4E-5DD8C200BD13}">
      <x15:tableSlicerCache tableId="4" column="3"/>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111" xr10:uid="{E5D91163-8DE6-4EE4-917D-20C5E0513533}" sourceName="actor">
  <extLst>
    <x:ext xmlns:x15="http://schemas.microsoft.com/office/spreadsheetml/2010/11/main" uri="{2F2917AC-EB37-4324-AD4E-5DD8C200BD13}">
      <x15:tableSlicerCache tableId="4" column="4"/>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re111" xr10:uid="{F865DDB6-E78F-4F8A-8AAE-4DFEA3CBA2CF}" sourceName="waarde">
  <extLst>
    <x:ext xmlns:x15="http://schemas.microsoft.com/office/spreadsheetml/2010/11/main" uri="{2F2917AC-EB37-4324-AD4E-5DD8C200BD13}">
      <x15:tableSlicerCache tableId="4" column="5"/>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domein1111" xr10:uid="{37B68D2A-7BE2-4C04-9D87-7DB6648D1B80}" sourceName="indicatoren">
  <extLst>
    <x:ext xmlns:x15="http://schemas.microsoft.com/office/spreadsheetml/2010/11/main" uri="{2F2917AC-EB37-4324-AD4E-5DD8C200BD13}">
      <x15:tableSlicerCache tableId="5" column="2"/>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bied1111" xr10:uid="{A38702F7-B48C-4628-92CD-4D312552673D}" sourceName="niveau">
  <extLst>
    <x:ext xmlns:x15="http://schemas.microsoft.com/office/spreadsheetml/2010/11/main" uri="{2F2917AC-EB37-4324-AD4E-5DD8C200BD13}">
      <x15:tableSlicerCache tableId="5" column="3"/>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1111" xr10:uid="{BCC7E8DD-3D1B-4027-BF69-F1CBC448CF5A}" sourceName="actor">
  <extLst>
    <x:ext xmlns:x15="http://schemas.microsoft.com/office/spreadsheetml/2010/11/main" uri="{2F2917AC-EB37-4324-AD4E-5DD8C200BD13}">
      <x15:tableSlicerCache tableId="5"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bied" xr10:uid="{0652D78D-77C7-4E5B-B6F8-5187FAEEE0FA}" sourceName="niveau">
  <extLst>
    <x:ext xmlns:x15="http://schemas.microsoft.com/office/spreadsheetml/2010/11/main" uri="{2F2917AC-EB37-4324-AD4E-5DD8C200BD13}">
      <x15:tableSlicerCache tableId="1" column="3"/>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re1111" xr10:uid="{9A957777-29E8-4B76-BA43-E4DB64213FEC}" sourceName="waarde">
  <extLst>
    <x:ext xmlns:x15="http://schemas.microsoft.com/office/spreadsheetml/2010/11/main" uri="{2F2917AC-EB37-4324-AD4E-5DD8C200BD13}">
      <x15:tableSlicerCache tableId="5" column="5"/>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 xr10:uid="{DF716D87-9770-4D2A-A367-D4A220D44C6E}" sourceName="actor">
  <extLst>
    <x:ext xmlns:x15="http://schemas.microsoft.com/office/spreadsheetml/2010/11/main" uri="{2F2917AC-EB37-4324-AD4E-5DD8C200BD13}">
      <x15:tableSlicerCache tableId="1"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re" xr10:uid="{FC32F45A-E590-457C-B0CB-8C097710524F}" sourceName="waarde">
  <extLst>
    <x:ext xmlns:x15="http://schemas.microsoft.com/office/spreadsheetml/2010/11/main" uri="{2F2917AC-EB37-4324-AD4E-5DD8C200BD13}">
      <x15:tableSlicerCache tableId="1"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domein1" xr10:uid="{FFBB31A1-873B-4073-8A33-4E47E3971F2D}" sourceName="indicatoren">
  <extLst>
    <x:ext xmlns:x15="http://schemas.microsoft.com/office/spreadsheetml/2010/11/main" uri="{2F2917AC-EB37-4324-AD4E-5DD8C200BD13}">
      <x15:tableSlicerCache tableId="2" column="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bied1" xr10:uid="{1AC462BC-55D6-4C5F-9F7F-F241F7E1333C}" sourceName="niveau">
  <extLst>
    <x:ext xmlns:x15="http://schemas.microsoft.com/office/spreadsheetml/2010/11/main" uri="{2F2917AC-EB37-4324-AD4E-5DD8C200BD13}">
      <x15:tableSlicerCache tableId="2"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1" xr10:uid="{5F457C77-ADA1-499F-8F75-4B8BB3A5183A}" sourceName="actor">
  <extLst>
    <x:ext xmlns:x15="http://schemas.microsoft.com/office/spreadsheetml/2010/11/main" uri="{2F2917AC-EB37-4324-AD4E-5DD8C200BD13}">
      <x15:tableSlicerCache tableId="2"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ore1" xr10:uid="{6E840626-FB27-4413-A6E0-FEAD6FB17063}" sourceName="waarde">
  <extLst>
    <x:ext xmlns:x15="http://schemas.microsoft.com/office/spreadsheetml/2010/11/main" uri="{2F2917AC-EB37-4324-AD4E-5DD8C200BD13}">
      <x15:tableSlicerCache tableId="2" column="5"/>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domein11" xr10:uid="{0B3B54A6-1A1E-4E44-8962-C82B0E7A427A}" sourceName="indicatoren">
  <extLst>
    <x:ext xmlns:x15="http://schemas.microsoft.com/office/spreadsheetml/2010/11/main" uri="{2F2917AC-EB37-4324-AD4E-5DD8C200BD13}">
      <x15:tableSlicerCache tableId="3"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domein" xr10:uid="{6F11311E-F030-4B51-BE4B-010181B0552F}" cache="Slicer_Subdomein" caption="indicatoren" rowHeight="144000"/>
  <slicer name="gebied" xr10:uid="{2B24E22D-E08F-49F4-BC14-3BBAFC1CCE63}" cache="Slicer_gebied" caption="niveau" rowHeight="144000"/>
  <slicer name="rol" xr10:uid="{89EB3A71-2BEC-4078-B2C1-BBE175469980}" cache="Slicer_rol" caption="actor" columnCount="2" rowHeight="144000"/>
  <slicer name="score" xr10:uid="{09C2EC23-E0EB-43FB-813E-D51BFF3B5B0D}" cache="Slicer_score" caption="waarde" rowHeight="144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domein 1" xr10:uid="{5951703C-B285-44DC-A9D4-759862D2C71F}" cache="Slicer_Subdomein1" caption="indicatoren" rowHeight="144000"/>
  <slicer name="gebied 1" xr10:uid="{DB3ED2DF-3C9A-4F96-8884-B46A018CDC43}" cache="Slicer_gebied1" caption="niveau" rowHeight="144000"/>
  <slicer name="rol 1" xr10:uid="{D57003B5-271F-4D1D-9088-D9BBC8F4905A}" cache="Slicer_rol1" caption="actor" columnCount="2" rowHeight="144000"/>
  <slicer name="score 1" xr10:uid="{7D1140C9-8DF7-4C74-8164-4A96E2C91B40}" cache="Slicer_score1" caption="waarde" rowHeight="144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domein 4" xr10:uid="{95CD23EF-9C18-43DE-8F9C-A758B9D3E3C4}" cache="Slicer_Subdomein1111" caption="indicatoren" rowHeight="144000"/>
  <slicer name="gebied 4" xr10:uid="{5F2E8FC0-FA41-48F9-BDA4-62E2B8D9F914}" cache="Slicer_gebied1111" caption="niveau" rowHeight="144000"/>
  <slicer name="rol 4" xr10:uid="{0CEB0FB4-F5E2-42CE-9BD1-205AA90F9823}" cache="Slicer_rol1111" caption="actor" columnCount="2" rowHeight="144000"/>
  <slicer name="score 4" xr10:uid="{A101B89F-BF44-41ED-B52B-452B4F235E64}" cache="Slicer_score1111" caption="waarde" rowHeight="1440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domein 3" xr10:uid="{4F46BE3B-0F55-40EA-9B23-DF8BF7723FE3}" cache="Slicer_Subdomein111" caption="indicatoren" rowHeight="144000"/>
  <slicer name="gebied 3" xr10:uid="{E8C323FA-1788-4DC4-83F8-B91C08AC1F55}" cache="Slicer_gebied111" caption="niveau" rowHeight="144000"/>
  <slicer name="rol 3" xr10:uid="{D655D705-BDA9-4336-8988-C5FCB9AF2C41}" cache="Slicer_rol111" caption="actor" columnCount="2" rowHeight="144000"/>
  <slicer name="score 3" xr10:uid="{D677422C-E555-416E-83CF-3ECD08529B3F}" cache="Slicer_score111" caption="waarde" rowHeight="1440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domein 2" xr10:uid="{ADCA52B5-E5BC-4513-9327-4E1A9B1DD3E3}" cache="Slicer_Subdomein11" caption="indicatoren" rowHeight="144000"/>
  <slicer name="gebied 2" xr10:uid="{B1652A84-492B-4C47-81F5-B6F1CCA41559}" cache="Slicer_gebied11" caption="niveau" rowHeight="144000"/>
  <slicer name="rol 2" xr10:uid="{EEDC3C50-15F9-4EDE-B5E3-B332E0B320DC}" cache="Slicer_rol11" caption="actor" columnCount="2" rowHeight="144000"/>
  <slicer name="score 2" xr10:uid="{1C44C9DC-772B-4CCA-AC3B-28AA13C3B10B}" cache="Slicer_score11" caption="waarde" rowHeight="144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FFF0B6-9A3D-4880-A94D-E765C5DCB480}" name="Tabel1" displayName="Tabel1" ref="A3:I73" totalsRowShown="0" headerRowDxfId="175" dataDxfId="174">
  <autoFilter ref="A3:I73" xr:uid="{782D24FD-9423-40F7-BDB3-6E9C6D2998C3}"/>
  <tableColumns count="9">
    <tableColumn id="1" xr3:uid="{CA732781-0507-42B6-8FBD-2F43A3E9C802}" name="ID" dataDxfId="173">
      <calculatedColumnFormula>C4&amp;"|"&amp;E4</calculatedColumnFormula>
    </tableColumn>
    <tableColumn id="7" xr3:uid="{4358B5F4-927B-423C-A012-AEBF0AB1567C}" name="sort" dataDxfId="172"/>
    <tableColumn id="2" xr3:uid="{CEE87C74-E169-44E1-B7CA-7BB719EADF43}" name="indicatoren" dataDxfId="171"/>
    <tableColumn id="3" xr3:uid="{044DEE6E-9585-4995-868D-4361F5858C96}" name="niveau" dataDxfId="170"/>
    <tableColumn id="4" xr3:uid="{59B5AAE9-C4D4-477A-9C4E-7BBD8D7CCCF1}" name="actor" dataDxfId="169"/>
    <tableColumn id="5" xr3:uid="{0B4A31C9-B706-4DDB-B064-A35F4B0608D9}" name="waarde" dataDxfId="168">
      <calculatedColumnFormula>IFERROR(INDEX(matrix!$A:$V,MATCH(Tabel1[[#This Row],[indicatoren]],matrix!$B:$B,0),MATCH(Tabel1[[#This Row],[actor]],matrix!$2:$2,0)),"")</calculatedColumnFormula>
    </tableColumn>
    <tableColumn id="6" xr3:uid="{AD5A6639-CF4E-438C-99C3-6C51FBF48C86}" name="toelichting" dataDxfId="167"/>
    <tableColumn id="8" xr3:uid="{5C28498A-5296-C34D-AA20-3B42A60D6AA5}" name="bijlage beschikbaar j/n" dataDxfId="166"/>
    <tableColumn id="9" xr3:uid="{51F3B3F1-90E6-6141-A373-3140089F7012}" name="titel" dataDxfId="165"/>
  </tableColumns>
  <tableStyleInfo name="TableStyleLight12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BCC72A-6C37-44CA-9EF1-17E15EFEC688}" name="Tabel13" displayName="Tabel13" ref="A3:I73" totalsRowShown="0" headerRowDxfId="164" dataDxfId="163">
  <autoFilter ref="A3:I73" xr:uid="{782D24FD-9423-40F7-BDB3-6E9C6D2998C3}"/>
  <tableColumns count="9">
    <tableColumn id="1" xr3:uid="{8346B8F6-5AF6-4C8D-98E0-CA03E4F41619}" name="ID" dataDxfId="162">
      <calculatedColumnFormula>C4&amp;"|"&amp;E4</calculatedColumnFormula>
    </tableColumn>
    <tableColumn id="7" xr3:uid="{5AE4F554-AF6B-47A1-86DC-338194CA2B6D}" name="sort" dataDxfId="161"/>
    <tableColumn id="2" xr3:uid="{50CE9F72-A5BC-498C-9FF4-4A087B8FF2CC}" name="indicatoren" dataDxfId="160"/>
    <tableColumn id="3" xr3:uid="{DB57E902-5811-47DA-986E-0CC2EFFC01A6}" name="niveau" dataDxfId="159"/>
    <tableColumn id="4" xr3:uid="{9B0A2A8E-BFE0-47B3-8AC8-AD8991EB387E}" name="actor" dataDxfId="158"/>
    <tableColumn id="5" xr3:uid="{0398EBA8-8E7E-43F4-91C6-56E0E7CF714D}" name="waarde" dataDxfId="157">
      <calculatedColumnFormula>IFERROR(INDEX(matrix!$A:$V,MATCH(Tabel13[[#This Row],[indicatoren]],matrix!$B:$B,0),MATCH(Tabel13[[#This Row],[actor]],matrix!$3:$3,0)),"")</calculatedColumnFormula>
    </tableColumn>
    <tableColumn id="6" xr3:uid="{72870D89-819A-499A-A01A-D4CDC4DD1E87}" name="toelichting" dataDxfId="156"/>
    <tableColumn id="8" xr3:uid="{465850AD-A626-4903-B2AF-D4740D8DCA30}" name="bijlage beschikbaar j/n" dataDxfId="155"/>
    <tableColumn id="9" xr3:uid="{CF3BEE8C-D3AB-468A-9DA6-7E7C23A0ED62}" name="titel" dataDxfId="154"/>
  </tableColumns>
  <tableStyleInfo name="TableStyleLight1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CD0DC2-5627-4922-B362-2A5A5AE92477}" name="Tabel13456" displayName="Tabel13456" ref="A3:I103" totalsRowShown="0" headerRowDxfId="153" dataDxfId="152">
  <autoFilter ref="A3:I103" xr:uid="{782D24FD-9423-40F7-BDB3-6E9C6D2998C3}"/>
  <tableColumns count="9">
    <tableColumn id="1" xr3:uid="{B2813301-593F-470B-8850-CF9E8F2A6BF0}" name="ID" dataDxfId="151">
      <calculatedColumnFormula>C4&amp;"|"&amp;E4</calculatedColumnFormula>
    </tableColumn>
    <tableColumn id="7" xr3:uid="{9DDFCB22-AA75-4468-B56D-82CE36688D3E}" name="sort" dataDxfId="150"/>
    <tableColumn id="2" xr3:uid="{478A08ED-6C0C-48CB-87AC-4781707E4FAA}" name="indicatoren" dataDxfId="149"/>
    <tableColumn id="3" xr3:uid="{0BAE4F6F-154D-4211-B077-B889D97B7611}" name="niveau" dataDxfId="148"/>
    <tableColumn id="4" xr3:uid="{19E7402B-3D0A-4D4C-987D-1BD01C09FC6F}" name="actor" dataDxfId="147"/>
    <tableColumn id="5" xr3:uid="{FC389E0C-D3B1-49C6-8F10-283283D522D7}" name="waarde" dataDxfId="146">
      <calculatedColumnFormula>IFERROR(INDEX(matrix!$A:$V,MATCH(Tabel13456[[#This Row],[indicatoren]],matrix!$B:$B,0),MATCH(Tabel13456[[#This Row],[actor]],matrix!$3:$3,0)),"")</calculatedColumnFormula>
    </tableColumn>
    <tableColumn id="6" xr3:uid="{4C07D7B1-CAD2-46DA-A218-A01DF139BC6D}" name="toelichting" dataDxfId="145"/>
    <tableColumn id="8" xr3:uid="{58DE92CF-5F72-46D9-8224-35C69CF4153E}" name="bijlage beschikbaar j/n" dataDxfId="144"/>
    <tableColumn id="9" xr3:uid="{3CC97444-8347-47F0-85FA-6D225F5D44CC}" name="titel" dataDxfId="143"/>
  </tableColumns>
  <tableStyleInfo name="TableStyleLight1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5A068-BE4B-427A-9658-751FCE600075}" name="Tabel1345" displayName="Tabel1345" ref="A3:I103" totalsRowShown="0" headerRowDxfId="142" dataDxfId="141">
  <autoFilter ref="A3:I103" xr:uid="{782D24FD-9423-40F7-BDB3-6E9C6D2998C3}"/>
  <tableColumns count="9">
    <tableColumn id="1" xr3:uid="{ACACD4A5-3D5B-4F81-AA7C-9A6F5C3C66D1}" name="ID" dataDxfId="140">
      <calculatedColumnFormula>C4&amp;"|"&amp;E4</calculatedColumnFormula>
    </tableColumn>
    <tableColumn id="7" xr3:uid="{124896C6-B42A-40DD-9F88-2DD44480C81B}" name="sort" dataDxfId="139"/>
    <tableColumn id="2" xr3:uid="{8809828A-1869-46B9-9E49-97DD52DD1C97}" name="indicatoren" dataDxfId="138"/>
    <tableColumn id="3" xr3:uid="{2FB86F91-372D-4E35-8249-778B336FC62A}" name="niveau" dataDxfId="137"/>
    <tableColumn id="4" xr3:uid="{82E51F6B-F7F3-481F-9198-5CF76B3BC2E8}" name="actor" dataDxfId="136"/>
    <tableColumn id="5" xr3:uid="{DB280AFF-8406-4C96-A640-508DBB0FD870}" name="waarde" dataDxfId="135">
      <calculatedColumnFormula>IFERROR(INDEX(matrix!$A:$V,MATCH(Tabel1345[[#This Row],[indicatoren]],matrix!$B:$B,0),MATCH(Tabel1345[[#This Row],[actor]],matrix!$3:$3,0)),"")</calculatedColumnFormula>
    </tableColumn>
    <tableColumn id="6" xr3:uid="{58ABB8DC-A272-4870-A92D-AFF0E0C37EBF}" name="toelichting" dataDxfId="134"/>
    <tableColumn id="8" xr3:uid="{4BE80621-8E93-4D93-B959-B60908348E4A}" name="bijlage beschikbaar j/n" dataDxfId="133"/>
    <tableColumn id="9" xr3:uid="{1279B12D-02C0-4DD9-A515-CFE368E99F63}" name="titel" dataDxfId="132"/>
  </tableColumns>
  <tableStyleInfo name="TableStyleLight12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8761E5-AFBA-4D7D-9978-52890A8C8EBB}" name="Tabel134" displayName="Tabel134" ref="A3:I73" totalsRowShown="0" headerRowDxfId="131" dataDxfId="130">
  <autoFilter ref="A3:I73" xr:uid="{782D24FD-9423-40F7-BDB3-6E9C6D2998C3}"/>
  <tableColumns count="9">
    <tableColumn id="1" xr3:uid="{8247A8CE-3381-4970-88DD-C4F213EE5701}" name="ID" dataDxfId="129">
      <calculatedColumnFormula>C4&amp;"|"&amp;E4</calculatedColumnFormula>
    </tableColumn>
    <tableColumn id="7" xr3:uid="{74A5E24A-CF67-4B53-8869-CACAC7419676}" name="sort" dataDxfId="128"/>
    <tableColumn id="2" xr3:uid="{DF60F81A-461D-4FFD-9FE7-BBDD45387952}" name="indicatoren" dataDxfId="127"/>
    <tableColumn id="3" xr3:uid="{E9AA366D-4847-40EC-AA70-115972B2C8E1}" name="niveau" dataDxfId="126"/>
    <tableColumn id="4" xr3:uid="{02C3300C-CFCB-4DCA-AB45-C0370FE22F03}" name="actor" dataDxfId="125"/>
    <tableColumn id="5" xr3:uid="{4463F8A0-DBC3-4389-A1BC-25CB506AB409}" name="waarde" dataDxfId="124">
      <calculatedColumnFormula>IFERROR(INDEX(matrix!$A:$V,MATCH(Tabel134[[#This Row],[indicatoren]],matrix!$B:$B,0),MATCH(Tabel134[[#This Row],[actor]],matrix!$3:$3,0)),"")</calculatedColumnFormula>
    </tableColumn>
    <tableColumn id="6" xr3:uid="{1957FB61-D0A9-457E-8C54-5B294ED34F9F}" name="toelichting" dataDxfId="123"/>
    <tableColumn id="8" xr3:uid="{78C36795-368D-417C-A6BB-03DD615C4EF5}" name="bijlage beschikbaar j/n" dataDxfId="122"/>
    <tableColumn id="9" xr3:uid="{B55294EE-6FF5-4EDE-AAEB-92AAF97D1F66}" name="titel" dataDxfId="121"/>
  </tableColumns>
  <tableStyleInfo name="TableStyleLight12 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ctconsultants.nl/" TargetMode="External"/><Relationship Id="rId2" Type="http://schemas.openxmlformats.org/officeDocument/2006/relationships/hyperlink" Target="mailto:szp@actconsultants.nl" TargetMode="External"/><Relationship Id="rId1" Type="http://schemas.openxmlformats.org/officeDocument/2006/relationships/hyperlink" Target="http://www.actconsultants.nl/remote-suppor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microsoft.com/office/2007/relationships/slicer" Target="../slicers/slicer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microsoft.com/office/2007/relationships/slicer" Target="../slicers/slicer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0EF2-C9AC-5A43-BB94-855D7BF20069}">
  <sheetPr codeName="Blad1">
    <tabColor rgb="FFFFA78F"/>
    <pageSetUpPr fitToPage="1"/>
  </sheetPr>
  <dimension ref="A1:V60"/>
  <sheetViews>
    <sheetView showRowColHeaders="0" tabSelected="1" zoomScale="80" zoomScaleNormal="80" zoomScaleSheetLayoutView="145" workbookViewId="0">
      <pane xSplit="2" ySplit="3" topLeftCell="C21" activePane="bottomRight" state="frozen"/>
      <selection activeCell="B1" sqref="B1"/>
      <selection pane="topRight" activeCell="C1" sqref="C1"/>
      <selection pane="bottomLeft" activeCell="B3" sqref="B3"/>
      <selection pane="bottomRight" activeCell="F23" sqref="F23"/>
    </sheetView>
  </sheetViews>
  <sheetFormatPr defaultColWidth="11.109375" defaultRowHeight="15"/>
  <cols>
    <col min="1" max="1" width="6.33203125" hidden="1" customWidth="1"/>
    <col min="2" max="2" width="62.109375" style="47" customWidth="1"/>
    <col min="3" max="3" width="11.109375" style="35"/>
    <col min="4" max="4" width="4.6640625" style="48" customWidth="1"/>
    <col min="5" max="5" width="11.109375" style="46"/>
    <col min="6" max="6" width="4.6640625" style="46" customWidth="1"/>
    <col min="7" max="7" width="11.109375" style="46"/>
    <col min="8" max="8" width="4.6640625" style="46" customWidth="1"/>
    <col min="9" max="9" width="11.109375" style="46"/>
    <col min="10" max="10" width="4.6640625" style="48" customWidth="1"/>
    <col min="11" max="11" width="11.109375" style="46"/>
    <col min="12" max="12" width="4.6640625" style="46" customWidth="1"/>
    <col min="13" max="13" width="11.109375" style="46"/>
    <col min="14" max="14" width="4.6640625" style="46" customWidth="1"/>
    <col min="15" max="15" width="11.109375" style="46"/>
    <col min="16" max="16" width="4.6640625" style="46" customWidth="1"/>
    <col min="17" max="17" width="11.109375" style="46"/>
    <col min="18" max="18" width="4.6640625" style="46" customWidth="1"/>
    <col min="19" max="19" width="11.109375" style="46"/>
    <col min="20" max="20" width="4.6640625" style="46" customWidth="1"/>
    <col min="21" max="21" width="11.109375" style="46"/>
    <col min="22" max="22" width="4.6640625" style="46" customWidth="1"/>
    <col min="23" max="16384" width="11.109375" style="46"/>
  </cols>
  <sheetData>
    <row r="1" spans="1:22" ht="48" customHeight="1" thickBot="1">
      <c r="B1" s="44"/>
      <c r="C1" s="56" t="s">
        <v>0</v>
      </c>
      <c r="D1" s="57"/>
      <c r="E1" s="57"/>
      <c r="F1" s="57"/>
      <c r="G1" s="57"/>
      <c r="H1" s="58"/>
      <c r="I1" s="56" t="s">
        <v>3</v>
      </c>
      <c r="J1" s="57"/>
      <c r="K1" s="57"/>
      <c r="L1" s="57"/>
      <c r="M1" s="57"/>
      <c r="N1" s="57"/>
      <c r="O1" s="57"/>
      <c r="P1" s="58"/>
      <c r="Q1" s="56" t="s">
        <v>7</v>
      </c>
      <c r="R1" s="57"/>
      <c r="S1" s="57"/>
      <c r="T1" s="57"/>
      <c r="U1" s="57"/>
      <c r="V1" s="58"/>
    </row>
    <row r="2" spans="1:22" ht="51.95" customHeight="1">
      <c r="B2" s="53"/>
      <c r="C2" s="59" t="s">
        <v>1</v>
      </c>
      <c r="D2" s="60"/>
      <c r="E2" s="63" t="s">
        <v>2</v>
      </c>
      <c r="F2" s="64"/>
      <c r="G2" s="67" t="s">
        <v>97</v>
      </c>
      <c r="H2" s="68"/>
      <c r="I2" s="77" t="s">
        <v>62</v>
      </c>
      <c r="J2" s="78"/>
      <c r="K2" s="81" t="s">
        <v>4</v>
      </c>
      <c r="L2" s="78"/>
      <c r="M2" s="81" t="s">
        <v>5</v>
      </c>
      <c r="N2" s="78"/>
      <c r="O2" s="81" t="s">
        <v>6</v>
      </c>
      <c r="P2" s="78"/>
      <c r="Q2" s="83" t="s">
        <v>8</v>
      </c>
      <c r="R2" s="84"/>
      <c r="S2" s="71" t="s">
        <v>109</v>
      </c>
      <c r="T2" s="71"/>
      <c r="U2" s="73" t="s">
        <v>110</v>
      </c>
      <c r="V2" s="74"/>
    </row>
    <row r="3" spans="1:22" ht="51.95" customHeight="1" thickBot="1">
      <c r="B3" s="54" t="s">
        <v>121</v>
      </c>
      <c r="C3" s="61"/>
      <c r="D3" s="62"/>
      <c r="E3" s="65"/>
      <c r="F3" s="66"/>
      <c r="G3" s="69"/>
      <c r="H3" s="70"/>
      <c r="I3" s="79"/>
      <c r="J3" s="80"/>
      <c r="K3" s="82"/>
      <c r="L3" s="80"/>
      <c r="M3" s="82"/>
      <c r="N3" s="80"/>
      <c r="O3" s="82"/>
      <c r="P3" s="80"/>
      <c r="Q3" s="85"/>
      <c r="R3" s="86"/>
      <c r="S3" s="72"/>
      <c r="T3" s="72"/>
      <c r="U3" s="75"/>
      <c r="V3" s="76"/>
    </row>
    <row r="4" spans="1:22" ht="15.75">
      <c r="A4" s="45"/>
      <c r="B4" s="52" t="s">
        <v>102</v>
      </c>
      <c r="C4" s="12"/>
      <c r="D4" s="13"/>
      <c r="E4" s="12"/>
      <c r="F4" s="13"/>
      <c r="G4" s="12"/>
      <c r="H4" s="13"/>
      <c r="I4" s="12"/>
      <c r="J4" s="13"/>
      <c r="K4" s="12"/>
      <c r="L4" s="12"/>
      <c r="M4" s="12"/>
      <c r="N4" s="12"/>
      <c r="O4" s="12"/>
      <c r="P4" s="12"/>
      <c r="Q4" s="12"/>
      <c r="R4" s="12"/>
      <c r="S4" s="12"/>
      <c r="T4" s="12"/>
      <c r="U4" s="12" t="s">
        <v>111</v>
      </c>
      <c r="V4" s="12"/>
    </row>
    <row r="5" spans="1:22">
      <c r="A5" s="45" t="s">
        <v>32</v>
      </c>
      <c r="B5" s="33" t="s">
        <v>118</v>
      </c>
      <c r="C5" s="16" t="s">
        <v>26</v>
      </c>
      <c r="D5" s="20" t="str">
        <f>IFERROR(IF(C5&lt;&gt;"",HYPERLINK("#'KWALITEITSDOMEIN 1'!"&amp;ADDRESS(MATCH($B5&amp;"|"&amp;C$2,'KWALITEITSDOMEIN 1'!$A:$A,0),7),"→"),""),"")</f>
        <v>→</v>
      </c>
      <c r="E5" s="18"/>
      <c r="F5" s="20" t="str">
        <f>IFERROR(IF(E5&lt;&gt;"",HYPERLINK("#'KWALITEITSDOMEIN 1'!"&amp;ADDRESS(MATCH($B5&amp;"|"&amp;E$2,'KWALITEITSDOMEIN 1'!$A:$A,0),7),"→"),""),"")</f>
        <v/>
      </c>
      <c r="G5" s="18"/>
      <c r="H5" s="20" t="str">
        <f>IFERROR(IF(G5&lt;&gt;"",HYPERLINK("#'KWALITEITSDOMEIN 1'!"&amp;ADDRESS(MATCH($B5&amp;"|"&amp;G$2,'KWALITEITSDOMEIN 1'!$A:$A,0),7),"→"),""),"")</f>
        <v/>
      </c>
      <c r="I5" s="16"/>
      <c r="J5" s="20" t="str">
        <f>IFERROR(IF(I5&lt;&gt;"",HYPERLINK("#'KWALITEITSDOMEIN 1'!"&amp;ADDRESS(MATCH($B5&amp;"|"&amp;I$2,'KWALITEITSDOMEIN 1'!$A:$A,0),7),"→"),""),"")</f>
        <v/>
      </c>
      <c r="K5" s="18"/>
      <c r="L5" s="20" t="str">
        <f>IFERROR(IF(K5&lt;&gt;"",HYPERLINK("#'KWALITEITSDOMEIN 1'!"&amp;ADDRESS(MATCH($B5&amp;"|"&amp;K$2,'KWALITEITSDOMEIN 1'!$A:$A,0),7),"→"),""),"")</f>
        <v/>
      </c>
      <c r="M5" s="18"/>
      <c r="N5" s="20" t="str">
        <f>IFERROR(IF(M5&lt;&gt;"",HYPERLINK("#'KWALITEITSDOMEIN 1'!"&amp;ADDRESS(MATCH($B5&amp;"|"&amp;M$2,'KWALITEITSDOMEIN 1'!$A:$A,0),7),"→"),""),"")</f>
        <v/>
      </c>
      <c r="O5" s="18"/>
      <c r="P5" s="20" t="str">
        <f>IFERROR(IF(O5&lt;&gt;"",HYPERLINK("#'KWALITEITSDOMEIN 1'!"&amp;ADDRESS(MATCH($B5&amp;"|"&amp;O$2,'KWALITEITSDOMEIN 1'!$A:$A,0),7),"→"),""),"")</f>
        <v/>
      </c>
      <c r="Q5" s="16"/>
      <c r="R5" s="20" t="str">
        <f>IFERROR(IF(Q5&lt;&gt;"",HYPERLINK("#'KWALITEITSDOMEIN 1'!"&amp;ADDRESS(MATCH($B5&amp;"|"&amp;Q$2,'KWALITEITSDOMEIN 1'!$A:$A,0),7),"→"),""),"")</f>
        <v/>
      </c>
      <c r="S5" s="18"/>
      <c r="T5" s="20" t="str">
        <f>IFERROR(IF(S5&lt;&gt;"",HYPERLINK("#'KWALITEITSDOMEIN 1'!"&amp;ADDRESS(MATCH($B5&amp;"|"&amp;S$2,'KWALITEITSDOMEIN 1'!$A:$A,0),7),"→"),""),"")</f>
        <v/>
      </c>
      <c r="U5" s="18"/>
      <c r="V5" s="20" t="str">
        <f>IFERROR(IF(U5&lt;&gt;"",HYPERLINK("#'KWALITEITSDOMEIN 1'!"&amp;ADDRESS(MATCH($B5&amp;"|"&amp;U$2,'KWALITEITSDOMEIN 1'!$A:$A,0),7),"→"),""),"")</f>
        <v/>
      </c>
    </row>
    <row r="6" spans="1:22">
      <c r="A6" s="45" t="s">
        <v>33</v>
      </c>
      <c r="B6" s="33" t="s">
        <v>10</v>
      </c>
      <c r="C6" s="16"/>
      <c r="D6" s="20" t="str">
        <f>IFERROR(IF(C6&lt;&gt;"",HYPERLINK("#'KWALITEITSDOMEIN 1'!"&amp;ADDRESS(MATCH($B6&amp;"|"&amp;C$2,'KWALITEITSDOMEIN 1'!$A:$A,0),7),"→"),""),"")</f>
        <v/>
      </c>
      <c r="E6" s="18"/>
      <c r="F6" s="20" t="str">
        <f>IFERROR(IF(E6&lt;&gt;"",HYPERLINK("#'KWALITEITSDOMEIN 1'!"&amp;ADDRESS(MATCH($B6&amp;"|"&amp;E$2,'KWALITEITSDOMEIN 1'!$A:$A,0),7),"→"),""),"")</f>
        <v/>
      </c>
      <c r="G6" s="18"/>
      <c r="H6" s="20" t="str">
        <f>IFERROR(IF(G6&lt;&gt;"",HYPERLINK("#'KWALITEITSDOMEIN 1'!"&amp;ADDRESS(MATCH($B6&amp;"|"&amp;G$2,'KWALITEITSDOMEIN 1'!$A:$A,0),7),"→"),""),"")</f>
        <v/>
      </c>
      <c r="I6" s="16"/>
      <c r="J6" s="20" t="str">
        <f>IFERROR(IF(I6&lt;&gt;"",HYPERLINK("#'KWALITEITSDOMEIN 1'!"&amp;ADDRESS(MATCH($B6&amp;"|"&amp;I$2,'KWALITEITSDOMEIN 1'!$A:$A,0),7),"→"),""),"")</f>
        <v/>
      </c>
      <c r="K6" s="18"/>
      <c r="L6" s="20" t="str">
        <f>IFERROR(IF(K6&lt;&gt;"",HYPERLINK("#'KWALITEITSDOMEIN 1'!"&amp;ADDRESS(MATCH($B6&amp;"|"&amp;K$2,'KWALITEITSDOMEIN 1'!$A:$A,0),7),"→"),""),"")</f>
        <v/>
      </c>
      <c r="M6" s="18"/>
      <c r="N6" s="20" t="str">
        <f>IFERROR(IF(M6&lt;&gt;"",HYPERLINK("#'KWALITEITSDOMEIN 1'!"&amp;ADDRESS(MATCH($B6&amp;"|"&amp;M$2,'KWALITEITSDOMEIN 1'!$A:$A,0),7),"→"),""),"")</f>
        <v/>
      </c>
      <c r="O6" s="18"/>
      <c r="P6" s="20" t="str">
        <f>IFERROR(IF(O6&lt;&gt;"",HYPERLINK("#'KWALITEITSDOMEIN 1'!"&amp;ADDRESS(MATCH($B6&amp;"|"&amp;O$2,'KWALITEITSDOMEIN 1'!$A:$A,0),7),"→"),""),"")</f>
        <v/>
      </c>
      <c r="Q6" s="16"/>
      <c r="R6" s="20" t="str">
        <f>IFERROR(IF(Q6&lt;&gt;"",HYPERLINK("#'KWALITEITSDOMEIN 1'!"&amp;ADDRESS(MATCH($B6&amp;"|"&amp;Q$2,'KWALITEITSDOMEIN 1'!$A:$A,0),7),"→"),""),"")</f>
        <v/>
      </c>
      <c r="S6" s="18"/>
      <c r="T6" s="20" t="str">
        <f>IFERROR(IF(S6&lt;&gt;"",HYPERLINK("#'KWALITEITSDOMEIN 1'!"&amp;ADDRESS(MATCH($B6&amp;"|"&amp;S$2,'KWALITEITSDOMEIN 1'!$A:$A,0),7),"→"),""),"")</f>
        <v/>
      </c>
      <c r="U6" s="18"/>
      <c r="V6" s="20" t="str">
        <f>IFERROR(IF(U6&lt;&gt;"",HYPERLINK("#'KWALITEITSDOMEIN 1'!"&amp;ADDRESS(MATCH($B6&amp;"|"&amp;U$2,'KWALITEITSDOMEIN 1'!$A:$A,0),7),"→"),""),"")</f>
        <v/>
      </c>
    </row>
    <row r="7" spans="1:22">
      <c r="A7" s="45" t="s">
        <v>34</v>
      </c>
      <c r="B7" s="33" t="s">
        <v>108</v>
      </c>
      <c r="C7" s="16"/>
      <c r="D7" s="20" t="str">
        <f>IFERROR(IF(C7&lt;&gt;"",HYPERLINK("#'KWALITEITSDOMEIN 1'!"&amp;ADDRESS(MATCH($B7&amp;"|"&amp;C$2,'KWALITEITSDOMEIN 1'!$A:$A,0),7),"→"),""),"")</f>
        <v/>
      </c>
      <c r="E7" s="18"/>
      <c r="F7" s="20" t="str">
        <f>IFERROR(IF(E7&lt;&gt;"",HYPERLINK("#'KWALITEITSDOMEIN 1'!"&amp;ADDRESS(MATCH($B7&amp;"|"&amp;E$2,'KWALITEITSDOMEIN 1'!$A:$A,0),7),"→"),""),"")</f>
        <v/>
      </c>
      <c r="G7" s="18"/>
      <c r="H7" s="20" t="str">
        <f>IFERROR(IF(G7&lt;&gt;"",HYPERLINK("#'KWALITEITSDOMEIN 1'!"&amp;ADDRESS(MATCH($B7&amp;"|"&amp;G$2,'KWALITEITSDOMEIN 1'!$A:$A,0),7),"→"),""),"")</f>
        <v/>
      </c>
      <c r="I7" s="16"/>
      <c r="J7" s="20" t="str">
        <f>IFERROR(IF(I7&lt;&gt;"",HYPERLINK("#'KWALITEITSDOMEIN 1'!"&amp;ADDRESS(MATCH($B7&amp;"|"&amp;I$2,'KWALITEITSDOMEIN 1'!$A:$A,0),7),"→"),""),"")</f>
        <v/>
      </c>
      <c r="K7" s="18"/>
      <c r="L7" s="20" t="str">
        <f>IFERROR(IF(K7&lt;&gt;"",HYPERLINK("#'KWALITEITSDOMEIN 1'!"&amp;ADDRESS(MATCH($B7&amp;"|"&amp;K$2,'KWALITEITSDOMEIN 1'!$A:$A,0),7),"→"),""),"")</f>
        <v/>
      </c>
      <c r="M7" s="18"/>
      <c r="N7" s="20" t="str">
        <f>IFERROR(IF(M7&lt;&gt;"",HYPERLINK("#'KWALITEITSDOMEIN 1'!"&amp;ADDRESS(MATCH($B7&amp;"|"&amp;M$2,'KWALITEITSDOMEIN 1'!$A:$A,0),7),"→"),""),"")</f>
        <v/>
      </c>
      <c r="O7" s="18"/>
      <c r="P7" s="20" t="str">
        <f>IFERROR(IF(O7&lt;&gt;"",HYPERLINK("#'KWALITEITSDOMEIN 1'!"&amp;ADDRESS(MATCH($B7&amp;"|"&amp;O$2,'KWALITEITSDOMEIN 1'!$A:$A,0),7),"→"),""),"")</f>
        <v/>
      </c>
      <c r="Q7" s="16"/>
      <c r="R7" s="20" t="str">
        <f>IFERROR(IF(Q7&lt;&gt;"",HYPERLINK("#'KWALITEITSDOMEIN 1'!"&amp;ADDRESS(MATCH($B7&amp;"|"&amp;Q$2,'KWALITEITSDOMEIN 1'!$A:$A,0),7),"→"),""),"")</f>
        <v/>
      </c>
      <c r="S7" s="18"/>
      <c r="T7" s="20" t="str">
        <f>IFERROR(IF(S7&lt;&gt;"",HYPERLINK("#'KWALITEITSDOMEIN 1'!"&amp;ADDRESS(MATCH($B7&amp;"|"&amp;S$2,'KWALITEITSDOMEIN 1'!$A:$A,0),7),"→"),""),"")</f>
        <v/>
      </c>
      <c r="U7" s="18"/>
      <c r="V7" s="20" t="str">
        <f>IFERROR(IF(U7&lt;&gt;"",HYPERLINK("#'KWALITEITSDOMEIN 1'!"&amp;ADDRESS(MATCH($B7&amp;"|"&amp;U$2,'KWALITEITSDOMEIN 1'!$A:$A,0),7),"→"),""),"")</f>
        <v/>
      </c>
    </row>
    <row r="8" spans="1:22">
      <c r="A8" s="45" t="s">
        <v>35</v>
      </c>
      <c r="B8" s="33" t="s">
        <v>15</v>
      </c>
      <c r="C8" s="16"/>
      <c r="D8" s="20" t="str">
        <f>IFERROR(IF(C8&lt;&gt;"",HYPERLINK("#'KWALITEITSDOMEIN 1'!"&amp;ADDRESS(MATCH($B8&amp;"|"&amp;C$2,'KWALITEITSDOMEIN 1'!$A:$A,0),7),"→"),""),"")</f>
        <v/>
      </c>
      <c r="E8" s="18"/>
      <c r="F8" s="20" t="str">
        <f>IFERROR(IF(E8&lt;&gt;"",HYPERLINK("#'KWALITEITSDOMEIN 1'!"&amp;ADDRESS(MATCH($B8&amp;"|"&amp;E$2,'KWALITEITSDOMEIN 1'!$A:$A,0),7),"→"),""),"")</f>
        <v/>
      </c>
      <c r="G8" s="18"/>
      <c r="H8" s="20" t="str">
        <f>IFERROR(IF(G8&lt;&gt;"",HYPERLINK("#'KWALITEITSDOMEIN 1'!"&amp;ADDRESS(MATCH($B8&amp;"|"&amp;G$2,'KWALITEITSDOMEIN 1'!$A:$A,0),7),"→"),""),"")</f>
        <v/>
      </c>
      <c r="I8" s="16"/>
      <c r="J8" s="20" t="str">
        <f>IFERROR(IF(I8&lt;&gt;"",HYPERLINK("#'KWALITEITSDOMEIN 1'!"&amp;ADDRESS(MATCH($B8&amp;"|"&amp;I$2,'KWALITEITSDOMEIN 1'!$A:$A,0),7),"→"),""),"")</f>
        <v/>
      </c>
      <c r="K8" s="18"/>
      <c r="L8" s="20" t="str">
        <f>IFERROR(IF(K8&lt;&gt;"",HYPERLINK("#'KWALITEITSDOMEIN 1'!"&amp;ADDRESS(MATCH($B8&amp;"|"&amp;K$2,'KWALITEITSDOMEIN 1'!$A:$A,0),7),"→"),""),"")</f>
        <v/>
      </c>
      <c r="M8" s="18"/>
      <c r="N8" s="20" t="str">
        <f>IFERROR(IF(M8&lt;&gt;"",HYPERLINK("#'KWALITEITSDOMEIN 1'!"&amp;ADDRESS(MATCH($B8&amp;"|"&amp;M$2,'KWALITEITSDOMEIN 1'!$A:$A,0),7),"→"),""),"")</f>
        <v/>
      </c>
      <c r="O8" s="18"/>
      <c r="P8" s="20" t="str">
        <f>IFERROR(IF(O8&lt;&gt;"",HYPERLINK("#'KWALITEITSDOMEIN 1'!"&amp;ADDRESS(MATCH($B8&amp;"|"&amp;O$2,'KWALITEITSDOMEIN 1'!$A:$A,0),7),"→"),""),"")</f>
        <v/>
      </c>
      <c r="Q8" s="16"/>
      <c r="R8" s="20" t="str">
        <f>IFERROR(IF(Q8&lt;&gt;"",HYPERLINK("#'KWALITEITSDOMEIN 1'!"&amp;ADDRESS(MATCH($B8&amp;"|"&amp;Q$2,'KWALITEITSDOMEIN 1'!$A:$A,0),7),"→"),""),"")</f>
        <v/>
      </c>
      <c r="S8" s="18"/>
      <c r="T8" s="20" t="str">
        <f>IFERROR(IF(S8&lt;&gt;"",HYPERLINK("#'KWALITEITSDOMEIN 1'!"&amp;ADDRESS(MATCH($B8&amp;"|"&amp;S$2,'KWALITEITSDOMEIN 1'!$A:$A,0),7),"→"),""),"")</f>
        <v/>
      </c>
      <c r="U8" s="18"/>
      <c r="V8" s="20" t="str">
        <f>IFERROR(IF(U8&lt;&gt;"",HYPERLINK("#'KWALITEITSDOMEIN 1'!"&amp;ADDRESS(MATCH($B8&amp;"|"&amp;U$2,'KWALITEITSDOMEIN 1'!$A:$A,0),7),"→"),""),"")</f>
        <v/>
      </c>
    </row>
    <row r="9" spans="1:22">
      <c r="A9" s="45" t="s">
        <v>36</v>
      </c>
      <c r="B9" s="22"/>
      <c r="C9" s="16"/>
      <c r="D9" s="20" t="str">
        <f>IFERROR(IF(C9&lt;&gt;"",HYPERLINK("#'KWALITEITSDOMEIN 1'!"&amp;ADDRESS(MATCH($B9&amp;"|"&amp;C$2,'KWALITEITSDOMEIN 1'!$A:$A,0),7),"→"),""),"")</f>
        <v/>
      </c>
      <c r="E9" s="18"/>
      <c r="F9" s="20" t="str">
        <f>IFERROR(IF(E9&lt;&gt;"",HYPERLINK("#'KWALITEITSDOMEIN 1'!"&amp;ADDRESS(MATCH($B9&amp;"|"&amp;E$2,'KWALITEITSDOMEIN 1'!$A:$A,0),7),"→"),""),"")</f>
        <v/>
      </c>
      <c r="G9" s="18"/>
      <c r="H9" s="20" t="str">
        <f>IFERROR(IF(G9&lt;&gt;"",HYPERLINK("#'KWALITEITSDOMEIN 1'!"&amp;ADDRESS(MATCH($B9&amp;"|"&amp;G$2,'KWALITEITSDOMEIN 1'!$A:$A,0),7),"→"),""),"")</f>
        <v/>
      </c>
      <c r="I9" s="16"/>
      <c r="J9" s="20" t="str">
        <f>IFERROR(IF(I9&lt;&gt;"",HYPERLINK("#'KWALITEITSDOMEIN 1'!"&amp;ADDRESS(MATCH($B9&amp;"|"&amp;I$2,'KWALITEITSDOMEIN 1'!$A:$A,0),7),"→"),""),"")</f>
        <v/>
      </c>
      <c r="K9" s="18"/>
      <c r="L9" s="20" t="str">
        <f>IFERROR(IF(K9&lt;&gt;"",HYPERLINK("#'KWALITEITSDOMEIN 1'!"&amp;ADDRESS(MATCH($B9&amp;"|"&amp;K$2,'KWALITEITSDOMEIN 1'!$A:$A,0),7),"→"),""),"")</f>
        <v/>
      </c>
      <c r="M9" s="18"/>
      <c r="N9" s="20" t="str">
        <f>IFERROR(IF(M9&lt;&gt;"",HYPERLINK("#'KWALITEITSDOMEIN 1'!"&amp;ADDRESS(MATCH($B9&amp;"|"&amp;M$2,'KWALITEITSDOMEIN 1'!$A:$A,0),7),"→"),""),"")</f>
        <v/>
      </c>
      <c r="O9" s="18"/>
      <c r="P9" s="20" t="str">
        <f>IFERROR(IF(O9&lt;&gt;"",HYPERLINK("#'KWALITEITSDOMEIN 1'!"&amp;ADDRESS(MATCH($B9&amp;"|"&amp;O$2,'KWALITEITSDOMEIN 1'!$A:$A,0),7),"→"),""),"")</f>
        <v/>
      </c>
      <c r="Q9" s="16"/>
      <c r="R9" s="20" t="str">
        <f>IFERROR(IF(Q9&lt;&gt;"",HYPERLINK("#'KWALITEITSDOMEIN 1'!"&amp;ADDRESS(MATCH($B9&amp;"|"&amp;Q$2,'KWALITEITSDOMEIN 1'!$A:$A,0),7),"→"),""),"")</f>
        <v/>
      </c>
      <c r="S9" s="18"/>
      <c r="T9" s="20" t="str">
        <f>IFERROR(IF(S9&lt;&gt;"",HYPERLINK("#'KWALITEITSDOMEIN 1'!"&amp;ADDRESS(MATCH($B9&amp;"|"&amp;S$2,'KWALITEITSDOMEIN 1'!$A:$A,0),7),"→"),""),"")</f>
        <v/>
      </c>
      <c r="U9" s="18"/>
      <c r="V9" s="20" t="str">
        <f>IFERROR(IF(U9&lt;&gt;"",HYPERLINK("#'KWALITEITSDOMEIN 1'!"&amp;ADDRESS(MATCH($B9&amp;"|"&amp;U$2,'KWALITEITSDOMEIN 1'!$A:$A,0),7),"→"),""),"")</f>
        <v/>
      </c>
    </row>
    <row r="10" spans="1:22">
      <c r="A10" s="45" t="s">
        <v>64</v>
      </c>
      <c r="B10" s="22"/>
      <c r="C10" s="16"/>
      <c r="D10" s="20" t="str">
        <f>IFERROR(IF(C10&lt;&gt;"",HYPERLINK("#'KWALITEITSDOMEIN 1'!"&amp;ADDRESS(MATCH($B10&amp;"|"&amp;C$2,'KWALITEITSDOMEIN 1'!$A:$A,0),7),"→"),""),"")</f>
        <v/>
      </c>
      <c r="E10" s="18"/>
      <c r="F10" s="20" t="str">
        <f>IFERROR(IF(E10&lt;&gt;"",HYPERLINK("#'KWALITEITSDOMEIN 1'!"&amp;ADDRESS(MATCH($B10&amp;"|"&amp;E$2,'KWALITEITSDOMEIN 1'!$A:$A,0),7),"→"),""),"")</f>
        <v/>
      </c>
      <c r="G10" s="18"/>
      <c r="H10" s="20" t="str">
        <f>IFERROR(IF(G10&lt;&gt;"",HYPERLINK("#'KWALITEITSDOMEIN 1'!"&amp;ADDRESS(MATCH($B10&amp;"|"&amp;G$2,'KWALITEITSDOMEIN 1'!$A:$A,0),7),"→"),""),"")</f>
        <v/>
      </c>
      <c r="I10" s="16"/>
      <c r="J10" s="20" t="str">
        <f>IFERROR(IF(I10&lt;&gt;"",HYPERLINK("#'KWALITEITSDOMEIN 1'!"&amp;ADDRESS(MATCH($B10&amp;"|"&amp;I$2,'KWALITEITSDOMEIN 1'!$A:$A,0),7),"→"),""),"")</f>
        <v/>
      </c>
      <c r="K10" s="18"/>
      <c r="L10" s="20" t="str">
        <f>IFERROR(IF(K10&lt;&gt;"",HYPERLINK("#'KWALITEITSDOMEIN 1'!"&amp;ADDRESS(MATCH($B10&amp;"|"&amp;K$2,'KWALITEITSDOMEIN 1'!$A:$A,0),7),"→"),""),"")</f>
        <v/>
      </c>
      <c r="M10" s="18"/>
      <c r="N10" s="20" t="str">
        <f>IFERROR(IF(M10&lt;&gt;"",HYPERLINK("#'KWALITEITSDOMEIN 1'!"&amp;ADDRESS(MATCH($B10&amp;"|"&amp;M$2,'KWALITEITSDOMEIN 1'!$A:$A,0),7),"→"),""),"")</f>
        <v/>
      </c>
      <c r="O10" s="18"/>
      <c r="P10" s="20" t="str">
        <f>IFERROR(IF(O10&lt;&gt;"",HYPERLINK("#'KWALITEITSDOMEIN 1'!"&amp;ADDRESS(MATCH($B10&amp;"|"&amp;O$2,'KWALITEITSDOMEIN 1'!$A:$A,0),7),"→"),""),"")</f>
        <v/>
      </c>
      <c r="Q10" s="16"/>
      <c r="R10" s="20" t="str">
        <f>IFERROR(IF(Q10&lt;&gt;"",HYPERLINK("#'KWALITEITSDOMEIN 1'!"&amp;ADDRESS(MATCH($B10&amp;"|"&amp;Q$2,'KWALITEITSDOMEIN 1'!$A:$A,0),7),"→"),""),"")</f>
        <v/>
      </c>
      <c r="S10" s="18"/>
      <c r="T10" s="20" t="str">
        <f>IFERROR(IF(S10&lt;&gt;"",HYPERLINK("#'KWALITEITSDOMEIN 1'!"&amp;ADDRESS(MATCH($B10&amp;"|"&amp;S$2,'KWALITEITSDOMEIN 1'!$A:$A,0),7),"→"),""),"")</f>
        <v/>
      </c>
      <c r="U10" s="18"/>
      <c r="V10" s="20" t="str">
        <f>IFERROR(IF(U10&lt;&gt;"",HYPERLINK("#'KWALITEITSDOMEIN 1'!"&amp;ADDRESS(MATCH($B10&amp;"|"&amp;U$2,'KWALITEITSDOMEIN 1'!$A:$A,0),7),"→"),""),"")</f>
        <v/>
      </c>
    </row>
    <row r="11" spans="1:22" ht="15.75" thickBot="1">
      <c r="A11" s="45" t="s">
        <v>65</v>
      </c>
      <c r="B11" s="22"/>
      <c r="C11" s="16"/>
      <c r="D11" s="20" t="str">
        <f>IFERROR(IF(C11&lt;&gt;"",HYPERLINK("#'KWALITEITSDOMEIN 1'!"&amp;ADDRESS(MATCH($B11&amp;"|"&amp;C$2,'KWALITEITSDOMEIN 1'!$A:$A,0),7),"→"),""),"")</f>
        <v/>
      </c>
      <c r="E11" s="18"/>
      <c r="F11" s="20" t="str">
        <f>IFERROR(IF(E11&lt;&gt;"",HYPERLINK("#'KWALITEITSDOMEIN 1'!"&amp;ADDRESS(MATCH($B11&amp;"|"&amp;E$2,'KWALITEITSDOMEIN 1'!$A:$A,0),7),"→"),""),"")</f>
        <v/>
      </c>
      <c r="G11" s="18"/>
      <c r="H11" s="20" t="str">
        <f>IFERROR(IF(G11&lt;&gt;"",HYPERLINK("#'KWALITEITSDOMEIN 1'!"&amp;ADDRESS(MATCH($B11&amp;"|"&amp;G$2,'KWALITEITSDOMEIN 1'!$A:$A,0),7),"→"),""),"")</f>
        <v/>
      </c>
      <c r="I11" s="16"/>
      <c r="J11" s="20" t="str">
        <f>IFERROR(IF(I11&lt;&gt;"",HYPERLINK("#'KWALITEITSDOMEIN 1'!"&amp;ADDRESS(MATCH($B11&amp;"|"&amp;I$2,'KWALITEITSDOMEIN 1'!$A:$A,0),7),"→"),""),"")</f>
        <v/>
      </c>
      <c r="K11" s="18"/>
      <c r="L11" s="20" t="str">
        <f>IFERROR(IF(K11&lt;&gt;"",HYPERLINK("#'KWALITEITSDOMEIN 1'!"&amp;ADDRESS(MATCH($B11&amp;"|"&amp;K$2,'KWALITEITSDOMEIN 1'!$A:$A,0),7),"→"),""),"")</f>
        <v/>
      </c>
      <c r="M11" s="18"/>
      <c r="N11" s="20" t="str">
        <f>IFERROR(IF(M11&lt;&gt;"",HYPERLINK("#'KWALITEITSDOMEIN 1'!"&amp;ADDRESS(MATCH($B11&amp;"|"&amp;M$2,'KWALITEITSDOMEIN 1'!$A:$A,0),7),"→"),""),"")</f>
        <v/>
      </c>
      <c r="O11" s="18"/>
      <c r="P11" s="20" t="str">
        <f>IFERROR(IF(O11&lt;&gt;"",HYPERLINK("#'KWALITEITSDOMEIN 1'!"&amp;ADDRESS(MATCH($B11&amp;"|"&amp;O$2,'KWALITEITSDOMEIN 1'!$A:$A,0),7),"→"),""),"")</f>
        <v/>
      </c>
      <c r="Q11" s="16"/>
      <c r="R11" s="20" t="str">
        <f>IFERROR(IF(Q11&lt;&gt;"",HYPERLINK("#'KWALITEITSDOMEIN 1'!"&amp;ADDRESS(MATCH($B11&amp;"|"&amp;Q$2,'KWALITEITSDOMEIN 1'!$A:$A,0),7),"→"),""),"")</f>
        <v/>
      </c>
      <c r="S11" s="18"/>
      <c r="T11" s="20" t="str">
        <f>IFERROR(IF(S11&lt;&gt;"",HYPERLINK("#'KWALITEITSDOMEIN 1'!"&amp;ADDRESS(MATCH($B11&amp;"|"&amp;S$2,'KWALITEITSDOMEIN 1'!$A:$A,0),7),"→"),""),"")</f>
        <v/>
      </c>
      <c r="U11" s="18"/>
      <c r="V11" s="20" t="str">
        <f>IFERROR(IF(U11&lt;&gt;"",HYPERLINK("#'KWALITEITSDOMEIN 1'!"&amp;ADDRESS(MATCH($B11&amp;"|"&amp;U$2,'KWALITEITSDOMEIN 1'!$A:$A,0),7),"→"),""),"")</f>
        <v/>
      </c>
    </row>
    <row r="12" spans="1:22" ht="15.75">
      <c r="A12" s="45"/>
      <c r="B12" s="52" t="s">
        <v>103</v>
      </c>
      <c r="C12" s="12"/>
      <c r="D12" s="13"/>
      <c r="E12" s="12"/>
      <c r="F12" s="13"/>
      <c r="G12" s="12"/>
      <c r="H12" s="13"/>
      <c r="I12" s="12"/>
      <c r="J12" s="13"/>
      <c r="K12" s="12"/>
      <c r="L12" s="13"/>
      <c r="M12" s="12"/>
      <c r="N12" s="13"/>
      <c r="O12" s="12"/>
      <c r="P12" s="13"/>
      <c r="Q12" s="12"/>
      <c r="R12" s="13"/>
      <c r="S12" s="12"/>
      <c r="T12" s="13"/>
      <c r="U12" s="12"/>
      <c r="V12" s="13"/>
    </row>
    <row r="13" spans="1:22">
      <c r="A13" s="45" t="s">
        <v>37</v>
      </c>
      <c r="B13" s="33" t="s">
        <v>11</v>
      </c>
      <c r="C13" s="16"/>
      <c r="D13" s="20" t="str">
        <f>IFERROR(IF(C13&lt;&gt;"",HYPERLINK("#'KWALITEITSDOMEIN 2'!"&amp;ADDRESS(MATCH($B13&amp;"|"&amp;C$2,'KWALITEITSDOMEIN 2'!$A:$A,0),7),"→"),""),"")</f>
        <v/>
      </c>
      <c r="E13" s="18"/>
      <c r="F13" s="20" t="str">
        <f>IFERROR(IF(E13&lt;&gt;"",HYPERLINK("#'KWALITEITSDOMEIN 2'!"&amp;ADDRESS(MATCH($B13&amp;"|"&amp;E$2,'KWALITEITSDOMEIN 2'!$A:$A,0),7),"→"),""),"")</f>
        <v/>
      </c>
      <c r="G13" s="18"/>
      <c r="H13" s="20" t="str">
        <f>IFERROR(IF(G13&lt;&gt;"",HYPERLINK("#'KWALITEITSDOMEIN 2'!"&amp;ADDRESS(MATCH($B13&amp;"|"&amp;G$2,'KWALITEITSDOMEIN 2'!$A:$A,0),7),"→"),""),"")</f>
        <v/>
      </c>
      <c r="I13" s="16"/>
      <c r="J13" s="20" t="str">
        <f>IFERROR(IF(I13&lt;&gt;"",HYPERLINK("#'KWALITEITSDOMEIN 2'!"&amp;ADDRESS(MATCH($B13&amp;"|"&amp;I$2,'KWALITEITSDOMEIN 2'!$A:$A,0),7),"→"),""),"")</f>
        <v/>
      </c>
      <c r="K13" s="18"/>
      <c r="L13" s="20" t="str">
        <f>IFERROR(IF(K13&lt;&gt;"",HYPERLINK("#'KWALITEITSDOMEIN 2'!"&amp;ADDRESS(MATCH($B13&amp;"|"&amp;K$2,'KWALITEITSDOMEIN 2'!$A:$A,0),7),"→"),""),"")</f>
        <v/>
      </c>
      <c r="M13" s="18"/>
      <c r="N13" s="20" t="str">
        <f>IFERROR(IF(M13&lt;&gt;"",HYPERLINK("#'KWALITEITSDOMEIN 2'!"&amp;ADDRESS(MATCH($B13&amp;"|"&amp;M$2,'KWALITEITSDOMEIN 2'!$A:$A,0),7),"→"),""),"")</f>
        <v/>
      </c>
      <c r="O13" s="18"/>
      <c r="P13" s="20" t="str">
        <f>IFERROR(IF(O13&lt;&gt;"",HYPERLINK("#'KWALITEITSDOMEIN 2'!"&amp;ADDRESS(MATCH($B13&amp;"|"&amp;O$2,'KWALITEITSDOMEIN 2'!$A:$A,0),7),"→"),""),"")</f>
        <v/>
      </c>
      <c r="Q13" s="16"/>
      <c r="R13" s="20" t="str">
        <f>IFERROR(IF(Q13&lt;&gt;"",HYPERLINK("#'KWALITEITSDOMEIN 2'!"&amp;ADDRESS(MATCH($B13&amp;"|"&amp;Q$2,'KWALITEITSDOMEIN 2'!$A:$A,0),7),"→"),""),"")</f>
        <v/>
      </c>
      <c r="S13" s="18"/>
      <c r="T13" s="20" t="str">
        <f>IFERROR(IF(S13&lt;&gt;"",HYPERLINK("#'KWALITEITSDOMEIN 2'!"&amp;ADDRESS(MATCH($B13&amp;"|"&amp;S$2,'KWALITEITSDOMEIN 2'!$A:$A,0),7),"→"),""),"")</f>
        <v/>
      </c>
      <c r="U13" s="18"/>
      <c r="V13" s="20" t="str">
        <f>IFERROR(IF(U13&lt;&gt;"",HYPERLINK("#'KWALITEITSDOMEIN 2'!"&amp;ADDRESS(MATCH($B13&amp;"|"&amp;U$2,'KWALITEITSDOMEIN 2'!$A:$A,0),7),"→"),""),"")</f>
        <v/>
      </c>
    </row>
    <row r="14" spans="1:22">
      <c r="A14" s="45" t="s">
        <v>38</v>
      </c>
      <c r="B14" s="33" t="s">
        <v>12</v>
      </c>
      <c r="C14" s="16"/>
      <c r="D14" s="20" t="str">
        <f>IFERROR(IF(C14&lt;&gt;"",HYPERLINK("#'KWALITEITSDOMEIN 2'!"&amp;ADDRESS(MATCH($B14&amp;"|"&amp;C$2,'KWALITEITSDOMEIN 2'!$A:$A,0),7),"→"),""),"")</f>
        <v/>
      </c>
      <c r="E14" s="18"/>
      <c r="F14" s="20" t="str">
        <f>IFERROR(IF(E14&lt;&gt;"",HYPERLINK("#'KWALITEITSDOMEIN 2'!"&amp;ADDRESS(MATCH($B14&amp;"|"&amp;E$2,'KWALITEITSDOMEIN 2'!$A:$A,0),7),"→"),""),"")</f>
        <v/>
      </c>
      <c r="G14" s="18"/>
      <c r="H14" s="20" t="str">
        <f>IFERROR(IF(G14&lt;&gt;"",HYPERLINK("#'KWALITEITSDOMEIN 2'!"&amp;ADDRESS(MATCH($B14&amp;"|"&amp;G$2,'KWALITEITSDOMEIN 2'!$A:$A,0),7),"→"),""),"")</f>
        <v/>
      </c>
      <c r="I14" s="16"/>
      <c r="J14" s="20" t="str">
        <f>IFERROR(IF(I14&lt;&gt;"",HYPERLINK("#'KWALITEITSDOMEIN 2'!"&amp;ADDRESS(MATCH($B14&amp;"|"&amp;I$2,'KWALITEITSDOMEIN 2'!$A:$A,0),7),"→"),""),"")</f>
        <v/>
      </c>
      <c r="K14" s="18"/>
      <c r="L14" s="20" t="str">
        <f>IFERROR(IF(K14&lt;&gt;"",HYPERLINK("#'KWALITEITSDOMEIN 2'!"&amp;ADDRESS(MATCH($B14&amp;"|"&amp;K$2,'KWALITEITSDOMEIN 2'!$A:$A,0),7),"→"),""),"")</f>
        <v/>
      </c>
      <c r="M14" s="18"/>
      <c r="N14" s="20" t="str">
        <f>IFERROR(IF(M14&lt;&gt;"",HYPERLINK("#'KWALITEITSDOMEIN 2'!"&amp;ADDRESS(MATCH($B14&amp;"|"&amp;M$2,'KWALITEITSDOMEIN 2'!$A:$A,0),7),"→"),""),"")</f>
        <v/>
      </c>
      <c r="O14" s="18"/>
      <c r="P14" s="20" t="str">
        <f>IFERROR(IF(O14&lt;&gt;"",HYPERLINK("#'KWALITEITSDOMEIN 2'!"&amp;ADDRESS(MATCH($B14&amp;"|"&amp;O$2,'KWALITEITSDOMEIN 2'!$A:$A,0),7),"→"),""),"")</f>
        <v/>
      </c>
      <c r="Q14" s="16"/>
      <c r="R14" s="20" t="str">
        <f>IFERROR(IF(Q14&lt;&gt;"",HYPERLINK("#'KWALITEITSDOMEIN 2'!"&amp;ADDRESS(MATCH($B14&amp;"|"&amp;Q$2,'KWALITEITSDOMEIN 2'!$A:$A,0),7),"→"),""),"")</f>
        <v/>
      </c>
      <c r="S14" s="18"/>
      <c r="T14" s="20" t="str">
        <f>IFERROR(IF(S14&lt;&gt;"",HYPERLINK("#'KWALITEITSDOMEIN 2'!"&amp;ADDRESS(MATCH($B14&amp;"|"&amp;S$2,'KWALITEITSDOMEIN 2'!$A:$A,0),7),"→"),""),"")</f>
        <v/>
      </c>
      <c r="U14" s="18"/>
      <c r="V14" s="20" t="str">
        <f>IFERROR(IF(U14&lt;&gt;"",HYPERLINK("#'KWALITEITSDOMEIN 2'!"&amp;ADDRESS(MATCH($B14&amp;"|"&amp;U$2,'KWALITEITSDOMEIN 2'!$A:$A,0),7),"→"),""),"")</f>
        <v/>
      </c>
    </row>
    <row r="15" spans="1:22">
      <c r="A15" s="45" t="s">
        <v>39</v>
      </c>
      <c r="B15" s="33" t="s">
        <v>13</v>
      </c>
      <c r="C15" s="16"/>
      <c r="D15" s="20" t="str">
        <f>IFERROR(IF(C15&lt;&gt;"",HYPERLINK("#'KWALITEITSDOMEIN 2'!"&amp;ADDRESS(MATCH($B15&amp;"|"&amp;C$2,'KWALITEITSDOMEIN 2'!$A:$A,0),7),"→"),""),"")</f>
        <v/>
      </c>
      <c r="E15" s="18"/>
      <c r="F15" s="20" t="str">
        <f>IFERROR(IF(E15&lt;&gt;"",HYPERLINK("#'KWALITEITSDOMEIN 2'!"&amp;ADDRESS(MATCH($B15&amp;"|"&amp;E$2,'KWALITEITSDOMEIN 2'!$A:$A,0),7),"→"),""),"")</f>
        <v/>
      </c>
      <c r="G15" s="18"/>
      <c r="H15" s="20" t="str">
        <f>IFERROR(IF(G15&lt;&gt;"",HYPERLINK("#'KWALITEITSDOMEIN 2'!"&amp;ADDRESS(MATCH($B15&amp;"|"&amp;G$2,'KWALITEITSDOMEIN 2'!$A:$A,0),7),"→"),""),"")</f>
        <v/>
      </c>
      <c r="I15" s="16"/>
      <c r="J15" s="20" t="str">
        <f>IFERROR(IF(I15&lt;&gt;"",HYPERLINK("#'KWALITEITSDOMEIN 2'!"&amp;ADDRESS(MATCH($B15&amp;"|"&amp;I$2,'KWALITEITSDOMEIN 2'!$A:$A,0),7),"→"),""),"")</f>
        <v/>
      </c>
      <c r="K15" s="18"/>
      <c r="L15" s="20" t="str">
        <f>IFERROR(IF(K15&lt;&gt;"",HYPERLINK("#'KWALITEITSDOMEIN 2'!"&amp;ADDRESS(MATCH($B15&amp;"|"&amp;K$2,'KWALITEITSDOMEIN 2'!$A:$A,0),7),"→"),""),"")</f>
        <v/>
      </c>
      <c r="M15" s="18"/>
      <c r="N15" s="20" t="str">
        <f>IFERROR(IF(M15&lt;&gt;"",HYPERLINK("#'KWALITEITSDOMEIN 2'!"&amp;ADDRESS(MATCH($B15&amp;"|"&amp;M$2,'KWALITEITSDOMEIN 2'!$A:$A,0),7),"→"),""),"")</f>
        <v/>
      </c>
      <c r="O15" s="18"/>
      <c r="P15" s="20" t="str">
        <f>IFERROR(IF(O15&lt;&gt;"",HYPERLINK("#'KWALITEITSDOMEIN 2'!"&amp;ADDRESS(MATCH($B15&amp;"|"&amp;O$2,'KWALITEITSDOMEIN 2'!$A:$A,0),7),"→"),""),"")</f>
        <v/>
      </c>
      <c r="Q15" s="16"/>
      <c r="R15" s="20" t="str">
        <f>IFERROR(IF(Q15&lt;&gt;"",HYPERLINK("#'KWALITEITSDOMEIN 2'!"&amp;ADDRESS(MATCH($B15&amp;"|"&amp;Q$2,'KWALITEITSDOMEIN 2'!$A:$A,0),7),"→"),""),"")</f>
        <v/>
      </c>
      <c r="S15" s="18"/>
      <c r="T15" s="20" t="str">
        <f>IFERROR(IF(S15&lt;&gt;"",HYPERLINK("#'KWALITEITSDOMEIN 2'!"&amp;ADDRESS(MATCH($B15&amp;"|"&amp;S$2,'KWALITEITSDOMEIN 2'!$A:$A,0),7),"→"),""),"")</f>
        <v/>
      </c>
      <c r="U15" s="18"/>
      <c r="V15" s="20" t="str">
        <f>IFERROR(IF(U15&lt;&gt;"",HYPERLINK("#'KWALITEITSDOMEIN 2'!"&amp;ADDRESS(MATCH($B15&amp;"|"&amp;U$2,'KWALITEITSDOMEIN 2'!$A:$A,0),7),"→"),""),"")</f>
        <v/>
      </c>
    </row>
    <row r="16" spans="1:22">
      <c r="A16" s="45" t="s">
        <v>40</v>
      </c>
      <c r="B16" s="33" t="s">
        <v>16</v>
      </c>
      <c r="C16" s="16"/>
      <c r="D16" s="20" t="str">
        <f>IFERROR(IF(C16&lt;&gt;"",HYPERLINK("#'KWALITEITSDOMEIN 2'!"&amp;ADDRESS(MATCH($B16&amp;"|"&amp;C$2,'KWALITEITSDOMEIN 2'!$A:$A,0),7),"→"),""),"")</f>
        <v/>
      </c>
      <c r="E16" s="18"/>
      <c r="F16" s="20" t="str">
        <f>IFERROR(IF(E16&lt;&gt;"",HYPERLINK("#'KWALITEITSDOMEIN 2'!"&amp;ADDRESS(MATCH($B16&amp;"|"&amp;E$2,'KWALITEITSDOMEIN 2'!$A:$A,0),7),"→"),""),"")</f>
        <v/>
      </c>
      <c r="G16" s="18"/>
      <c r="H16" s="20" t="str">
        <f>IFERROR(IF(G16&lt;&gt;"",HYPERLINK("#'KWALITEITSDOMEIN 2'!"&amp;ADDRESS(MATCH($B16&amp;"|"&amp;G$2,'KWALITEITSDOMEIN 2'!$A:$A,0),7),"→"),""),"")</f>
        <v/>
      </c>
      <c r="I16" s="16"/>
      <c r="J16" s="20" t="str">
        <f>IFERROR(IF(I16&lt;&gt;"",HYPERLINK("#'KWALITEITSDOMEIN 2'!"&amp;ADDRESS(MATCH($B16&amp;"|"&amp;I$2,'KWALITEITSDOMEIN 2'!$A:$A,0),7),"→"),""),"")</f>
        <v/>
      </c>
      <c r="K16" s="18"/>
      <c r="L16" s="20" t="str">
        <f>IFERROR(IF(K16&lt;&gt;"",HYPERLINK("#'KWALITEITSDOMEIN 2'!"&amp;ADDRESS(MATCH($B16&amp;"|"&amp;K$2,'KWALITEITSDOMEIN 2'!$A:$A,0),7),"→"),""),"")</f>
        <v/>
      </c>
      <c r="M16" s="18"/>
      <c r="N16" s="20" t="str">
        <f>IFERROR(IF(M16&lt;&gt;"",HYPERLINK("#'KWALITEITSDOMEIN 2'!"&amp;ADDRESS(MATCH($B16&amp;"|"&amp;M$2,'KWALITEITSDOMEIN 2'!$A:$A,0),7),"→"),""),"")</f>
        <v/>
      </c>
      <c r="O16" s="18"/>
      <c r="P16" s="20" t="str">
        <f>IFERROR(IF(O16&lt;&gt;"",HYPERLINK("#'KWALITEITSDOMEIN 2'!"&amp;ADDRESS(MATCH($B16&amp;"|"&amp;O$2,'KWALITEITSDOMEIN 2'!$A:$A,0),7),"→"),""),"")</f>
        <v/>
      </c>
      <c r="Q16" s="16"/>
      <c r="R16" s="20" t="str">
        <f>IFERROR(IF(Q16&lt;&gt;"",HYPERLINK("#'KWALITEITSDOMEIN 2'!"&amp;ADDRESS(MATCH($B16&amp;"|"&amp;Q$2,'KWALITEITSDOMEIN 2'!$A:$A,0),7),"→"),""),"")</f>
        <v/>
      </c>
      <c r="S16" s="18"/>
      <c r="T16" s="20" t="str">
        <f>IFERROR(IF(S16&lt;&gt;"",HYPERLINK("#'KWALITEITSDOMEIN 2'!"&amp;ADDRESS(MATCH($B16&amp;"|"&amp;S$2,'KWALITEITSDOMEIN 2'!$A:$A,0),7),"→"),""),"")</f>
        <v/>
      </c>
      <c r="U16" s="18"/>
      <c r="V16" s="20" t="str">
        <f>IFERROR(IF(U16&lt;&gt;"",HYPERLINK("#'KWALITEITSDOMEIN 2'!"&amp;ADDRESS(MATCH($B16&amp;"|"&amp;U$2,'KWALITEITSDOMEIN 2'!$A:$A,0),7),"→"),""),"")</f>
        <v/>
      </c>
    </row>
    <row r="17" spans="1:22">
      <c r="A17" s="45" t="s">
        <v>41</v>
      </c>
      <c r="B17" s="22"/>
      <c r="C17" s="16"/>
      <c r="D17" s="20" t="str">
        <f>IFERROR(IF(C17&lt;&gt;"",HYPERLINK("#'KWALITEITSDOMEIN 2'!"&amp;ADDRESS(MATCH($B17&amp;"|"&amp;C$2,'KWALITEITSDOMEIN 2'!$A:$A,0),7),"→"),""),"")</f>
        <v/>
      </c>
      <c r="E17" s="18"/>
      <c r="F17" s="20" t="str">
        <f>IFERROR(IF(E17&lt;&gt;"",HYPERLINK("#'KWALITEITSDOMEIN 2'!"&amp;ADDRESS(MATCH($B17&amp;"|"&amp;E$2,'KWALITEITSDOMEIN 2'!$A:$A,0),7),"→"),""),"")</f>
        <v/>
      </c>
      <c r="G17" s="18"/>
      <c r="H17" s="20" t="str">
        <f>IFERROR(IF(G17&lt;&gt;"",HYPERLINK("#'KWALITEITSDOMEIN 2'!"&amp;ADDRESS(MATCH($B17&amp;"|"&amp;G$2,'KWALITEITSDOMEIN 2'!$A:$A,0),7),"→"),""),"")</f>
        <v/>
      </c>
      <c r="I17" s="16"/>
      <c r="J17" s="20" t="str">
        <f>IFERROR(IF(I17&lt;&gt;"",HYPERLINK("#'KWALITEITSDOMEIN 2'!"&amp;ADDRESS(MATCH($B17&amp;"|"&amp;I$2,'KWALITEITSDOMEIN 2'!$A:$A,0),7),"→"),""),"")</f>
        <v/>
      </c>
      <c r="K17" s="18"/>
      <c r="L17" s="20" t="str">
        <f>IFERROR(IF(K17&lt;&gt;"",HYPERLINK("#'KWALITEITSDOMEIN 2'!"&amp;ADDRESS(MATCH($B17&amp;"|"&amp;K$2,'KWALITEITSDOMEIN 2'!$A:$A,0),7),"→"),""),"")</f>
        <v/>
      </c>
      <c r="M17" s="18"/>
      <c r="N17" s="20" t="str">
        <f>IFERROR(IF(M17&lt;&gt;"",HYPERLINK("#'KWALITEITSDOMEIN 2'!"&amp;ADDRESS(MATCH($B17&amp;"|"&amp;M$2,'KWALITEITSDOMEIN 2'!$A:$A,0),7),"→"),""),"")</f>
        <v/>
      </c>
      <c r="O17" s="18"/>
      <c r="P17" s="20" t="str">
        <f>IFERROR(IF(O17&lt;&gt;"",HYPERLINK("#'KWALITEITSDOMEIN 2'!"&amp;ADDRESS(MATCH($B17&amp;"|"&amp;O$2,'KWALITEITSDOMEIN 2'!$A:$A,0),7),"→"),""),"")</f>
        <v/>
      </c>
      <c r="Q17" s="16"/>
      <c r="R17" s="20" t="str">
        <f>IFERROR(IF(Q17&lt;&gt;"",HYPERLINK("#'KWALITEITSDOMEIN 2'!"&amp;ADDRESS(MATCH($B17&amp;"|"&amp;Q$2,'KWALITEITSDOMEIN 2'!$A:$A,0),7),"→"),""),"")</f>
        <v/>
      </c>
      <c r="S17" s="18"/>
      <c r="T17" s="20" t="str">
        <f>IFERROR(IF(S17&lt;&gt;"",HYPERLINK("#'KWALITEITSDOMEIN 2'!"&amp;ADDRESS(MATCH($B17&amp;"|"&amp;S$2,'KWALITEITSDOMEIN 2'!$A:$A,0),7),"→"),""),"")</f>
        <v/>
      </c>
      <c r="U17" s="18"/>
      <c r="V17" s="20" t="str">
        <f>IFERROR(IF(U17&lt;&gt;"",HYPERLINK("#'KWALITEITSDOMEIN 2'!"&amp;ADDRESS(MATCH($B17&amp;"|"&amp;U$2,'KWALITEITSDOMEIN 2'!$A:$A,0),7),"→"),""),"")</f>
        <v/>
      </c>
    </row>
    <row r="18" spans="1:22">
      <c r="A18" s="45" t="s">
        <v>76</v>
      </c>
      <c r="B18" s="22"/>
      <c r="C18" s="16"/>
      <c r="D18" s="20" t="str">
        <f>IFERROR(IF(C18&lt;&gt;"",HYPERLINK("#'KWALITEITSDOMEIN 2'!"&amp;ADDRESS(MATCH($B18&amp;"|"&amp;C$2,'KWALITEITSDOMEIN 2'!$A:$A,0),7),"→"),""),"")</f>
        <v/>
      </c>
      <c r="E18" s="18"/>
      <c r="F18" s="20" t="str">
        <f>IFERROR(IF(E18&lt;&gt;"",HYPERLINK("#'KWALITEITSDOMEIN 2'!"&amp;ADDRESS(MATCH($B18&amp;"|"&amp;E$2,'KWALITEITSDOMEIN 2'!$A:$A,0),7),"→"),""),"")</f>
        <v/>
      </c>
      <c r="G18" s="18"/>
      <c r="H18" s="20" t="str">
        <f>IFERROR(IF(G18&lt;&gt;"",HYPERLINK("#'KWALITEITSDOMEIN 2'!"&amp;ADDRESS(MATCH($B18&amp;"|"&amp;G$2,'KWALITEITSDOMEIN 2'!$A:$A,0),7),"→"),""),"")</f>
        <v/>
      </c>
      <c r="I18" s="16"/>
      <c r="J18" s="20" t="str">
        <f>IFERROR(IF(I18&lt;&gt;"",HYPERLINK("#'KWALITEITSDOMEIN 2'!"&amp;ADDRESS(MATCH($B18&amp;"|"&amp;I$2,'KWALITEITSDOMEIN 2'!$A:$A,0),7),"→"),""),"")</f>
        <v/>
      </c>
      <c r="K18" s="18"/>
      <c r="L18" s="20" t="str">
        <f>IFERROR(IF(K18&lt;&gt;"",HYPERLINK("#'KWALITEITSDOMEIN 2'!"&amp;ADDRESS(MATCH($B18&amp;"|"&amp;K$2,'KWALITEITSDOMEIN 2'!$A:$A,0),7),"→"),""),"")</f>
        <v/>
      </c>
      <c r="M18" s="18"/>
      <c r="N18" s="20" t="str">
        <f>IFERROR(IF(M18&lt;&gt;"",HYPERLINK("#'KWALITEITSDOMEIN 2'!"&amp;ADDRESS(MATCH($B18&amp;"|"&amp;M$2,'KWALITEITSDOMEIN 2'!$A:$A,0),7),"→"),""),"")</f>
        <v/>
      </c>
      <c r="O18" s="18"/>
      <c r="P18" s="20" t="str">
        <f>IFERROR(IF(O18&lt;&gt;"",HYPERLINK("#'KWALITEITSDOMEIN 2'!"&amp;ADDRESS(MATCH($B18&amp;"|"&amp;O$2,'KWALITEITSDOMEIN 2'!$A:$A,0),7),"→"),""),"")</f>
        <v/>
      </c>
      <c r="Q18" s="16"/>
      <c r="R18" s="20" t="str">
        <f>IFERROR(IF(Q18&lt;&gt;"",HYPERLINK("#'KWALITEITSDOMEIN 2'!"&amp;ADDRESS(MATCH($B18&amp;"|"&amp;Q$2,'KWALITEITSDOMEIN 2'!$A:$A,0),7),"→"),""),"")</f>
        <v/>
      </c>
      <c r="S18" s="18"/>
      <c r="T18" s="20" t="str">
        <f>IFERROR(IF(S18&lt;&gt;"",HYPERLINK("#'KWALITEITSDOMEIN 2'!"&amp;ADDRESS(MATCH($B18&amp;"|"&amp;S$2,'KWALITEITSDOMEIN 2'!$A:$A,0),7),"→"),""),"")</f>
        <v/>
      </c>
      <c r="U18" s="18"/>
      <c r="V18" s="20" t="str">
        <f>IFERROR(IF(U18&lt;&gt;"",HYPERLINK("#'KWALITEITSDOMEIN 2'!"&amp;ADDRESS(MATCH($B18&amp;"|"&amp;U$2,'KWALITEITSDOMEIN 2'!$A:$A,0),7),"→"),""),"")</f>
        <v/>
      </c>
    </row>
    <row r="19" spans="1:22" ht="15.75" thickBot="1">
      <c r="A19" s="45" t="s">
        <v>77</v>
      </c>
      <c r="B19" s="22"/>
      <c r="C19" s="16"/>
      <c r="D19" s="20" t="str">
        <f>IFERROR(IF(C19&lt;&gt;"",HYPERLINK("#'KWALITEITSDOMEIN 2'!"&amp;ADDRESS(MATCH($B19&amp;"|"&amp;C$2,'KWALITEITSDOMEIN 2'!$A:$A,0),7),"→"),""),"")</f>
        <v/>
      </c>
      <c r="E19" s="18"/>
      <c r="F19" s="20" t="str">
        <f>IFERROR(IF(E19&lt;&gt;"",HYPERLINK("#'KWALITEITSDOMEIN 2'!"&amp;ADDRESS(MATCH($B19&amp;"|"&amp;E$2,'KWALITEITSDOMEIN 2'!$A:$A,0),7),"→"),""),"")</f>
        <v/>
      </c>
      <c r="G19" s="18"/>
      <c r="H19" s="20" t="str">
        <f>IFERROR(IF(G19&lt;&gt;"",HYPERLINK("#'KWALITEITSDOMEIN 2'!"&amp;ADDRESS(MATCH($B19&amp;"|"&amp;G$2,'KWALITEITSDOMEIN 2'!$A:$A,0),7),"→"),""),"")</f>
        <v/>
      </c>
      <c r="I19" s="16"/>
      <c r="J19" s="20" t="str">
        <f>IFERROR(IF(I19&lt;&gt;"",HYPERLINK("#'KWALITEITSDOMEIN 2'!"&amp;ADDRESS(MATCH($B19&amp;"|"&amp;I$2,'KWALITEITSDOMEIN 2'!$A:$A,0),7),"→"),""),"")</f>
        <v/>
      </c>
      <c r="K19" s="18"/>
      <c r="L19" s="20" t="str">
        <f>IFERROR(IF(K19&lt;&gt;"",HYPERLINK("#'KWALITEITSDOMEIN 2'!"&amp;ADDRESS(MATCH($B19&amp;"|"&amp;K$2,'KWALITEITSDOMEIN 2'!$A:$A,0),7),"→"),""),"")</f>
        <v/>
      </c>
      <c r="M19" s="18"/>
      <c r="N19" s="20" t="str">
        <f>IFERROR(IF(M19&lt;&gt;"",HYPERLINK("#'KWALITEITSDOMEIN 2'!"&amp;ADDRESS(MATCH($B19&amp;"|"&amp;M$2,'KWALITEITSDOMEIN 2'!$A:$A,0),7),"→"),""),"")</f>
        <v/>
      </c>
      <c r="O19" s="18"/>
      <c r="P19" s="20" t="str">
        <f>IFERROR(IF(O19&lt;&gt;"",HYPERLINK("#'KWALITEITSDOMEIN 2'!"&amp;ADDRESS(MATCH($B19&amp;"|"&amp;O$2,'KWALITEITSDOMEIN 2'!$A:$A,0),7),"→"),""),"")</f>
        <v/>
      </c>
      <c r="Q19" s="16"/>
      <c r="R19" s="20" t="str">
        <f>IFERROR(IF(Q19&lt;&gt;"",HYPERLINK("#'KWALITEITSDOMEIN 2'!"&amp;ADDRESS(MATCH($B19&amp;"|"&amp;Q$2,'KWALITEITSDOMEIN 2'!$A:$A,0),7),"→"),""),"")</f>
        <v/>
      </c>
      <c r="S19" s="18"/>
      <c r="T19" s="20" t="str">
        <f>IFERROR(IF(S19&lt;&gt;"",HYPERLINK("#'KWALITEITSDOMEIN 2'!"&amp;ADDRESS(MATCH($B19&amp;"|"&amp;S$2,'KWALITEITSDOMEIN 2'!$A:$A,0),7),"→"),""),"")</f>
        <v/>
      </c>
      <c r="U19" s="18"/>
      <c r="V19" s="20" t="str">
        <f>IFERROR(IF(U19&lt;&gt;"",HYPERLINK("#'KWALITEITSDOMEIN 2'!"&amp;ADDRESS(MATCH($B19&amp;"|"&amp;U$2,'KWALITEITSDOMEIN 2'!$A:$A,0),7),"→"),""),"")</f>
        <v/>
      </c>
    </row>
    <row r="20" spans="1:22" ht="15.75">
      <c r="A20" s="45"/>
      <c r="B20" s="52" t="s">
        <v>104</v>
      </c>
      <c r="C20" s="12"/>
      <c r="D20" s="13"/>
      <c r="E20" s="12"/>
      <c r="F20" s="13"/>
      <c r="G20" s="12"/>
      <c r="H20" s="13"/>
      <c r="I20" s="12"/>
      <c r="J20" s="13"/>
      <c r="K20" s="12"/>
      <c r="L20" s="13"/>
      <c r="M20" s="12"/>
      <c r="N20" s="13"/>
      <c r="O20" s="12"/>
      <c r="P20" s="13"/>
      <c r="Q20" s="12"/>
      <c r="R20" s="13"/>
      <c r="S20" s="12"/>
      <c r="T20" s="13"/>
      <c r="U20" s="12"/>
      <c r="V20" s="13"/>
    </row>
    <row r="21" spans="1:22">
      <c r="A21" s="45" t="s">
        <v>42</v>
      </c>
      <c r="B21" s="33" t="s">
        <v>107</v>
      </c>
      <c r="C21" s="16"/>
      <c r="D21" s="20" t="str">
        <f>IFERROR(IF(C21&lt;&gt;"",HYPERLINK("#'KWALITEITSDOMEIN 3'!"&amp;ADDRESS(MATCH($B21&amp;"|"&amp;C$2,'KWALITEITSDOMEIN 3'!$A:$A,0),7),"→"),""),"")</f>
        <v/>
      </c>
      <c r="E21" s="18"/>
      <c r="F21" s="20" t="str">
        <f>IFERROR(IF(E21&lt;&gt;"",HYPERLINK("#'KWALITEITSDOMEIN 3'!"&amp;ADDRESS(MATCH($B21&amp;"|"&amp;E$2,'KWALITEITSDOMEIN 3'!$A:$A,0),7),"→"),""),"")</f>
        <v/>
      </c>
      <c r="G21" s="18"/>
      <c r="H21" s="20" t="str">
        <f>IFERROR(IF(G21&lt;&gt;"",HYPERLINK("#'KWALITEITSDOMEIN 3'!"&amp;ADDRESS(MATCH($B21&amp;"|"&amp;G$2,'KWALITEITSDOMEIN 3'!$A:$A,0),7),"→"),""),"")</f>
        <v/>
      </c>
      <c r="I21" s="16"/>
      <c r="J21" s="20" t="str">
        <f>IFERROR(IF(I21&lt;&gt;"",HYPERLINK("#'KWALITEITSDOMEIN 3'!"&amp;ADDRESS(MATCH($B21&amp;"|"&amp;I$2,'KWALITEITSDOMEIN 3'!$A:$A,0),7),"→"),""),"")</f>
        <v/>
      </c>
      <c r="K21" s="18"/>
      <c r="L21" s="20" t="str">
        <f>IFERROR(IF(K21&lt;&gt;"",HYPERLINK("#'KWALITEITSDOMEIN 3'!"&amp;ADDRESS(MATCH($B21&amp;"|"&amp;K$2,'KWALITEITSDOMEIN 3'!$A:$A,0),7),"→"),""),"")</f>
        <v/>
      </c>
      <c r="M21" s="18"/>
      <c r="N21" s="20" t="str">
        <f>IFERROR(IF(M21&lt;&gt;"",HYPERLINK("#'KWALITEITSDOMEIN 3'!"&amp;ADDRESS(MATCH($B21&amp;"|"&amp;M$2,'KWALITEITSDOMEIN 3'!$A:$A,0),7),"→"),""),"")</f>
        <v/>
      </c>
      <c r="O21" s="18"/>
      <c r="P21" s="20" t="str">
        <f>IFERROR(IF(O21&lt;&gt;"",HYPERLINK("#'KWALITEITSDOMEIN 3'!"&amp;ADDRESS(MATCH($B21&amp;"|"&amp;O$2,'KWALITEITSDOMEIN 3'!$A:$A,0),7),"→"),""),"")</f>
        <v/>
      </c>
      <c r="Q21" s="16"/>
      <c r="R21" s="20" t="str">
        <f>IFERROR(IF(Q21&lt;&gt;"",HYPERLINK("#'KWALITEITSDOMEIN 3'!"&amp;ADDRESS(MATCH($B21&amp;"|"&amp;Q$2,'KWALITEITSDOMEIN 3'!$A:$A,0),7),"→"),""),"")</f>
        <v/>
      </c>
      <c r="S21" s="18"/>
      <c r="T21" s="20" t="str">
        <f>IFERROR(IF(S21&lt;&gt;"",HYPERLINK("#'KWALITEITSDOMEIN 3'!"&amp;ADDRESS(MATCH($B21&amp;"|"&amp;S$2,'KWALITEITSDOMEIN 3'!$A:$A,0),7),"→"),""),"")</f>
        <v/>
      </c>
      <c r="U21" s="18"/>
      <c r="V21" s="20" t="str">
        <f>IFERROR(IF(U21&lt;&gt;"",HYPERLINK("#'KWALITEITSDOMEIN 3'!"&amp;ADDRESS(MATCH($B21&amp;"|"&amp;U$2,'KWALITEITSDOMEIN 3'!$A:$A,0),7),"→"),""),"")</f>
        <v/>
      </c>
    </row>
    <row r="22" spans="1:22">
      <c r="A22" s="45" t="s">
        <v>43</v>
      </c>
      <c r="B22" s="33" t="s">
        <v>14</v>
      </c>
      <c r="C22" s="16"/>
      <c r="D22" s="20" t="str">
        <f>IFERROR(IF(C22&lt;&gt;"",HYPERLINK("#'KWALITEITSDOMEIN 3'!"&amp;ADDRESS(MATCH($B22&amp;"|"&amp;C$2,'KWALITEITSDOMEIN 3'!$A:$A,0),7),"→"),""),"")</f>
        <v/>
      </c>
      <c r="E22" s="18"/>
      <c r="F22" s="20" t="str">
        <f>IFERROR(IF(E22&lt;&gt;"",HYPERLINK("#'KWALITEITSDOMEIN 3'!"&amp;ADDRESS(MATCH($B22&amp;"|"&amp;E$2,'KWALITEITSDOMEIN 3'!$A:$A,0),7),"→"),""),"")</f>
        <v/>
      </c>
      <c r="G22" s="18"/>
      <c r="H22" s="20" t="str">
        <f>IFERROR(IF(G22&lt;&gt;"",HYPERLINK("#'KWALITEITSDOMEIN 3'!"&amp;ADDRESS(MATCH($B22&amp;"|"&amp;G$2,'KWALITEITSDOMEIN 3'!$A:$A,0),7),"→"),""),"")</f>
        <v/>
      </c>
      <c r="I22" s="16"/>
      <c r="J22" s="20" t="str">
        <f>IFERROR(IF(I22&lt;&gt;"",HYPERLINK("#'KWALITEITSDOMEIN 3'!"&amp;ADDRESS(MATCH($B22&amp;"|"&amp;I$2,'KWALITEITSDOMEIN 3'!$A:$A,0),7),"→"),""),"")</f>
        <v/>
      </c>
      <c r="K22" s="18"/>
      <c r="L22" s="20" t="str">
        <f>IFERROR(IF(K22&lt;&gt;"",HYPERLINK("#'KWALITEITSDOMEIN 3'!"&amp;ADDRESS(MATCH($B22&amp;"|"&amp;K$2,'KWALITEITSDOMEIN 3'!$A:$A,0),7),"→"),""),"")</f>
        <v/>
      </c>
      <c r="M22" s="18"/>
      <c r="N22" s="20" t="str">
        <f>IFERROR(IF(M22&lt;&gt;"",HYPERLINK("#'KWALITEITSDOMEIN 3'!"&amp;ADDRESS(MATCH($B22&amp;"|"&amp;M$2,'KWALITEITSDOMEIN 3'!$A:$A,0),7),"→"),""),"")</f>
        <v/>
      </c>
      <c r="O22" s="18"/>
      <c r="P22" s="20" t="str">
        <f>IFERROR(IF(O22&lt;&gt;"",HYPERLINK("#'KWALITEITSDOMEIN 3'!"&amp;ADDRESS(MATCH($B22&amp;"|"&amp;O$2,'KWALITEITSDOMEIN 3'!$A:$A,0),7),"→"),""),"")</f>
        <v/>
      </c>
      <c r="Q22" s="16"/>
      <c r="R22" s="20" t="str">
        <f>IFERROR(IF(Q22&lt;&gt;"",HYPERLINK("#'KWALITEITSDOMEIN 3'!"&amp;ADDRESS(MATCH($B22&amp;"|"&amp;Q$2,'KWALITEITSDOMEIN 3'!$A:$A,0),7),"→"),""),"")</f>
        <v/>
      </c>
      <c r="S22" s="18"/>
      <c r="T22" s="20" t="str">
        <f>IFERROR(IF(S22&lt;&gt;"",HYPERLINK("#'KWALITEITSDOMEIN 3'!"&amp;ADDRESS(MATCH($B22&amp;"|"&amp;S$2,'KWALITEITSDOMEIN 3'!$A:$A,0),7),"→"),""),"")</f>
        <v/>
      </c>
      <c r="U22" s="18"/>
      <c r="V22" s="20" t="str">
        <f>IFERROR(IF(U22&lt;&gt;"",HYPERLINK("#'KWALITEITSDOMEIN 3'!"&amp;ADDRESS(MATCH($B22&amp;"|"&amp;U$2,'KWALITEITSDOMEIN 3'!$A:$A,0),7),"→"),""),"")</f>
        <v/>
      </c>
    </row>
    <row r="23" spans="1:22">
      <c r="A23" s="45" t="s">
        <v>44</v>
      </c>
      <c r="B23" s="33" t="s">
        <v>69</v>
      </c>
      <c r="C23" s="16"/>
      <c r="D23" s="20" t="str">
        <f>IFERROR(IF(C23&lt;&gt;"",HYPERLINK("#'KWALITEITSDOMEIN 3'!"&amp;ADDRESS(MATCH($B23&amp;"|"&amp;C$2,'KWALITEITSDOMEIN 3'!$A:$A,0),7),"→"),""),"")</f>
        <v/>
      </c>
      <c r="E23" s="18"/>
      <c r="F23" s="20" t="str">
        <f>IFERROR(IF(E23&lt;&gt;"",HYPERLINK("#'KWALITEITSDOMEIN 3'!"&amp;ADDRESS(MATCH($B23&amp;"|"&amp;E$2,'KWALITEITSDOMEIN 3'!$A:$A,0),7),"→"),""),"")</f>
        <v/>
      </c>
      <c r="G23" s="18"/>
      <c r="H23" s="20" t="str">
        <f>IFERROR(IF(G23&lt;&gt;"",HYPERLINK("#'KWALITEITSDOMEIN 3'!"&amp;ADDRESS(MATCH($B23&amp;"|"&amp;G$2,'KWALITEITSDOMEIN 3'!$A:$A,0),7),"→"),""),"")</f>
        <v/>
      </c>
      <c r="I23" s="16"/>
      <c r="J23" s="20" t="str">
        <f>IFERROR(IF(I23&lt;&gt;"",HYPERLINK("#'KWALITEITSDOMEIN 3'!"&amp;ADDRESS(MATCH($B23&amp;"|"&amp;I$2,'KWALITEITSDOMEIN 3'!$A:$A,0),7),"→"),""),"")</f>
        <v/>
      </c>
      <c r="K23" s="18"/>
      <c r="L23" s="20" t="str">
        <f>IFERROR(IF(K23&lt;&gt;"",HYPERLINK("#'KWALITEITSDOMEIN 3'!"&amp;ADDRESS(MATCH($B23&amp;"|"&amp;K$2,'KWALITEITSDOMEIN 3'!$A:$A,0),7),"→"),""),"")</f>
        <v/>
      </c>
      <c r="M23" s="18"/>
      <c r="N23" s="20" t="str">
        <f>IFERROR(IF(M23&lt;&gt;"",HYPERLINK("#'KWALITEITSDOMEIN 3'!"&amp;ADDRESS(MATCH($B23&amp;"|"&amp;M$2,'KWALITEITSDOMEIN 3'!$A:$A,0),7),"→"),""),"")</f>
        <v/>
      </c>
      <c r="O23" s="18"/>
      <c r="P23" s="20" t="str">
        <f>IFERROR(IF(O23&lt;&gt;"",HYPERLINK("#'KWALITEITSDOMEIN 3'!"&amp;ADDRESS(MATCH($B23&amp;"|"&amp;O$2,'KWALITEITSDOMEIN 3'!$A:$A,0),7),"→"),""),"")</f>
        <v/>
      </c>
      <c r="Q23" s="16"/>
      <c r="R23" s="20" t="str">
        <f>IFERROR(IF(Q23&lt;&gt;"",HYPERLINK("#'KWALITEITSDOMEIN 3'!"&amp;ADDRESS(MATCH($B23&amp;"|"&amp;Q$2,'KWALITEITSDOMEIN 3'!$A:$A,0),7),"→"),""),"")</f>
        <v/>
      </c>
      <c r="S23" s="18"/>
      <c r="T23" s="20" t="str">
        <f>IFERROR(IF(S23&lt;&gt;"",HYPERLINK("#'KWALITEITSDOMEIN 3'!"&amp;ADDRESS(MATCH($B23&amp;"|"&amp;S$2,'KWALITEITSDOMEIN 3'!$A:$A,0),7),"→"),""),"")</f>
        <v/>
      </c>
      <c r="U23" s="18"/>
      <c r="V23" s="20" t="str">
        <f>IFERROR(IF(U23&lt;&gt;"",HYPERLINK("#'KWALITEITSDOMEIN 3'!"&amp;ADDRESS(MATCH($B23&amp;"|"&amp;U$2,'KWALITEITSDOMEIN 3'!$A:$A,0),7),"→"),""),"")</f>
        <v/>
      </c>
    </row>
    <row r="24" spans="1:22">
      <c r="A24" s="45" t="s">
        <v>45</v>
      </c>
      <c r="B24" s="33" t="s">
        <v>119</v>
      </c>
      <c r="C24" s="16"/>
      <c r="D24" s="20" t="str">
        <f>IFERROR(IF(C24&lt;&gt;"",HYPERLINK("#'KWALITEITSDOMEIN 3'!"&amp;ADDRESS(MATCH($B24&amp;"|"&amp;C$2,'KWALITEITSDOMEIN 3'!$A:$A,0),7),"→"),""),"")</f>
        <v/>
      </c>
      <c r="E24" s="18"/>
      <c r="F24" s="20" t="str">
        <f>IFERROR(IF(E24&lt;&gt;"",HYPERLINK("#'KWALITEITSDOMEIN 3'!"&amp;ADDRESS(MATCH($B24&amp;"|"&amp;E$2,'KWALITEITSDOMEIN 3'!$A:$A,0),7),"→"),""),"")</f>
        <v/>
      </c>
      <c r="G24" s="18"/>
      <c r="H24" s="20" t="str">
        <f>IFERROR(IF(G24&lt;&gt;"",HYPERLINK("#'KWALITEITSDOMEIN 3'!"&amp;ADDRESS(MATCH($B24&amp;"|"&amp;G$2,'KWALITEITSDOMEIN 3'!$A:$A,0),7),"→"),""),"")</f>
        <v/>
      </c>
      <c r="I24" s="16"/>
      <c r="J24" s="20" t="str">
        <f>IFERROR(IF(I24&lt;&gt;"",HYPERLINK("#'KWALITEITSDOMEIN 3'!"&amp;ADDRESS(MATCH($B24&amp;"|"&amp;I$2,'KWALITEITSDOMEIN 3'!$A:$A,0),7),"→"),""),"")</f>
        <v/>
      </c>
      <c r="K24" s="18"/>
      <c r="L24" s="20" t="str">
        <f>IFERROR(IF(K24&lt;&gt;"",HYPERLINK("#'KWALITEITSDOMEIN 3'!"&amp;ADDRESS(MATCH($B24&amp;"|"&amp;K$2,'KWALITEITSDOMEIN 3'!$A:$A,0),7),"→"),""),"")</f>
        <v/>
      </c>
      <c r="M24" s="18"/>
      <c r="N24" s="20" t="str">
        <f>IFERROR(IF(M24&lt;&gt;"",HYPERLINK("#'KWALITEITSDOMEIN 3'!"&amp;ADDRESS(MATCH($B24&amp;"|"&amp;M$2,'KWALITEITSDOMEIN 3'!$A:$A,0),7),"→"),""),"")</f>
        <v/>
      </c>
      <c r="O24" s="18"/>
      <c r="P24" s="20" t="str">
        <f>IFERROR(IF(O24&lt;&gt;"",HYPERLINK("#'KWALITEITSDOMEIN 3'!"&amp;ADDRESS(MATCH($B24&amp;"|"&amp;O$2,'KWALITEITSDOMEIN 3'!$A:$A,0),7),"→"),""),"")</f>
        <v/>
      </c>
      <c r="Q24" s="16"/>
      <c r="R24" s="20" t="str">
        <f>IFERROR(IF(Q24&lt;&gt;"",HYPERLINK("#'KWALITEITSDOMEIN 3'!"&amp;ADDRESS(MATCH($B24&amp;"|"&amp;Q$2,'KWALITEITSDOMEIN 3'!$A:$A,0),7),"→"),""),"")</f>
        <v/>
      </c>
      <c r="S24" s="18"/>
      <c r="T24" s="20" t="str">
        <f>IFERROR(IF(S24&lt;&gt;"",HYPERLINK("#'KWALITEITSDOMEIN 3'!"&amp;ADDRESS(MATCH($B24&amp;"|"&amp;S$2,'KWALITEITSDOMEIN 3'!$A:$A,0),7),"→"),""),"")</f>
        <v/>
      </c>
      <c r="U24" s="18"/>
      <c r="V24" s="20" t="str">
        <f>IFERROR(IF(U24&lt;&gt;"",HYPERLINK("#'KWALITEITSDOMEIN 3'!"&amp;ADDRESS(MATCH($B24&amp;"|"&amp;U$2,'KWALITEITSDOMEIN 3'!$A:$A,0),7),"→"),""),"")</f>
        <v/>
      </c>
    </row>
    <row r="25" spans="1:22">
      <c r="A25" s="45" t="s">
        <v>46</v>
      </c>
      <c r="B25" s="33" t="s">
        <v>17</v>
      </c>
      <c r="C25" s="16"/>
      <c r="D25" s="20" t="str">
        <f>IFERROR(IF(C25&lt;&gt;"",HYPERLINK("#'KWALITEITSDOMEIN 3'!"&amp;ADDRESS(MATCH($B25&amp;"|"&amp;C$2,'KWALITEITSDOMEIN 3'!$A:$A,0),7),"→"),""),"")</f>
        <v/>
      </c>
      <c r="E25" s="18"/>
      <c r="F25" s="20" t="str">
        <f>IFERROR(IF(E25&lt;&gt;"",HYPERLINK("#'KWALITEITSDOMEIN 3'!"&amp;ADDRESS(MATCH($B25&amp;"|"&amp;E$2,'KWALITEITSDOMEIN 3'!$A:$A,0),7),"→"),""),"")</f>
        <v/>
      </c>
      <c r="G25" s="18"/>
      <c r="H25" s="20" t="str">
        <f>IFERROR(IF(G25&lt;&gt;"",HYPERLINK("#'KWALITEITSDOMEIN 3'!"&amp;ADDRESS(MATCH($B25&amp;"|"&amp;G$2,'KWALITEITSDOMEIN 3'!$A:$A,0),7),"→"),""),"")</f>
        <v/>
      </c>
      <c r="I25" s="16"/>
      <c r="J25" s="20" t="str">
        <f>IFERROR(IF(I25&lt;&gt;"",HYPERLINK("#'KWALITEITSDOMEIN 3'!"&amp;ADDRESS(MATCH($B25&amp;"|"&amp;I$2,'KWALITEITSDOMEIN 3'!$A:$A,0),7),"→"),""),"")</f>
        <v/>
      </c>
      <c r="K25" s="18"/>
      <c r="L25" s="20" t="str">
        <f>IFERROR(IF(K25&lt;&gt;"",HYPERLINK("#'KWALITEITSDOMEIN 3'!"&amp;ADDRESS(MATCH($B25&amp;"|"&amp;K$2,'KWALITEITSDOMEIN 3'!$A:$A,0),7),"→"),""),"")</f>
        <v/>
      </c>
      <c r="M25" s="18"/>
      <c r="N25" s="20" t="str">
        <f>IFERROR(IF(M25&lt;&gt;"",HYPERLINK("#'KWALITEITSDOMEIN 3'!"&amp;ADDRESS(MATCH($B25&amp;"|"&amp;M$2,'KWALITEITSDOMEIN 3'!$A:$A,0),7),"→"),""),"")</f>
        <v/>
      </c>
      <c r="O25" s="18"/>
      <c r="P25" s="20" t="str">
        <f>IFERROR(IF(O25&lt;&gt;"",HYPERLINK("#'KWALITEITSDOMEIN 3'!"&amp;ADDRESS(MATCH($B25&amp;"|"&amp;O$2,'KWALITEITSDOMEIN 3'!$A:$A,0),7),"→"),""),"")</f>
        <v/>
      </c>
      <c r="Q25" s="16"/>
      <c r="R25" s="20" t="str">
        <f>IFERROR(IF(Q25&lt;&gt;"",HYPERLINK("#'KWALITEITSDOMEIN 3'!"&amp;ADDRESS(MATCH($B25&amp;"|"&amp;Q$2,'KWALITEITSDOMEIN 3'!$A:$A,0),7),"→"),""),"")</f>
        <v/>
      </c>
      <c r="S25" s="18"/>
      <c r="T25" s="20" t="str">
        <f>IFERROR(IF(S25&lt;&gt;"",HYPERLINK("#'KWALITEITSDOMEIN 3'!"&amp;ADDRESS(MATCH($B25&amp;"|"&amp;S$2,'KWALITEITSDOMEIN 3'!$A:$A,0),7),"→"),""),"")</f>
        <v/>
      </c>
      <c r="U25" s="18"/>
      <c r="V25" s="20" t="str">
        <f>IFERROR(IF(U25&lt;&gt;"",HYPERLINK("#'KWALITEITSDOMEIN 3'!"&amp;ADDRESS(MATCH($B25&amp;"|"&amp;U$2,'KWALITEITSDOMEIN 3'!$A:$A,0),7),"→"),""),"")</f>
        <v/>
      </c>
    </row>
    <row r="26" spans="1:22">
      <c r="A26" s="45" t="s">
        <v>47</v>
      </c>
      <c r="B26" s="33" t="s">
        <v>98</v>
      </c>
      <c r="C26" s="16"/>
      <c r="D26" s="20" t="str">
        <f>IFERROR(IF(C26&lt;&gt;"",HYPERLINK("#'KWALITEITSDOMEIN 3'!"&amp;ADDRESS(MATCH($B26&amp;"|"&amp;C$2,'KWALITEITSDOMEIN 3'!$A:$A,0),7),"→"),""),"")</f>
        <v/>
      </c>
      <c r="E26" s="18"/>
      <c r="F26" s="20" t="str">
        <f>IFERROR(IF(E26&lt;&gt;"",HYPERLINK("#'KWALITEITSDOMEIN 3'!"&amp;ADDRESS(MATCH($B26&amp;"|"&amp;E$2,'KWALITEITSDOMEIN 3'!$A:$A,0),7),"→"),""),"")</f>
        <v/>
      </c>
      <c r="G26" s="18"/>
      <c r="H26" s="20" t="str">
        <f>IFERROR(IF(G26&lt;&gt;"",HYPERLINK("#'KWALITEITSDOMEIN 3'!"&amp;ADDRESS(MATCH($B26&amp;"|"&amp;G$2,'KWALITEITSDOMEIN 3'!$A:$A,0),7),"→"),""),"")</f>
        <v/>
      </c>
      <c r="I26" s="16"/>
      <c r="J26" s="20" t="str">
        <f>IFERROR(IF(I26&lt;&gt;"",HYPERLINK("#'KWALITEITSDOMEIN 3'!"&amp;ADDRESS(MATCH($B26&amp;"|"&amp;I$2,'KWALITEITSDOMEIN 3'!$A:$A,0),7),"→"),""),"")</f>
        <v/>
      </c>
      <c r="K26" s="18"/>
      <c r="L26" s="20" t="str">
        <f>IFERROR(IF(K26&lt;&gt;"",HYPERLINK("#'KWALITEITSDOMEIN 3'!"&amp;ADDRESS(MATCH($B26&amp;"|"&amp;K$2,'KWALITEITSDOMEIN 3'!$A:$A,0),7),"→"),""),"")</f>
        <v/>
      </c>
      <c r="M26" s="18"/>
      <c r="N26" s="20" t="str">
        <f>IFERROR(IF(M26&lt;&gt;"",HYPERLINK("#'KWALITEITSDOMEIN 3'!"&amp;ADDRESS(MATCH($B26&amp;"|"&amp;M$2,'KWALITEITSDOMEIN 3'!$A:$A,0),7),"→"),""),"")</f>
        <v/>
      </c>
      <c r="O26" s="18"/>
      <c r="P26" s="20" t="str">
        <f>IFERROR(IF(O26&lt;&gt;"",HYPERLINK("#'KWALITEITSDOMEIN 3'!"&amp;ADDRESS(MATCH($B26&amp;"|"&amp;O$2,'KWALITEITSDOMEIN 3'!$A:$A,0),7),"→"),""),"")</f>
        <v/>
      </c>
      <c r="Q26" s="16"/>
      <c r="R26" s="20" t="str">
        <f>IFERROR(IF(Q26&lt;&gt;"",HYPERLINK("#'KWALITEITSDOMEIN 3'!"&amp;ADDRESS(MATCH($B26&amp;"|"&amp;Q$2,'KWALITEITSDOMEIN 3'!$A:$A,0),7),"→"),""),"")</f>
        <v/>
      </c>
      <c r="S26" s="18"/>
      <c r="T26" s="20" t="str">
        <f>IFERROR(IF(S26&lt;&gt;"",HYPERLINK("#'KWALITEITSDOMEIN 3'!"&amp;ADDRESS(MATCH($B26&amp;"|"&amp;S$2,'KWALITEITSDOMEIN 3'!$A:$A,0),7),"→"),""),"")</f>
        <v/>
      </c>
      <c r="U26" s="18"/>
      <c r="V26" s="20" t="str">
        <f>IFERROR(IF(U26&lt;&gt;"",HYPERLINK("#'KWALITEITSDOMEIN 3'!"&amp;ADDRESS(MATCH($B26&amp;"|"&amp;U$2,'KWALITEITSDOMEIN 3'!$A:$A,0),7),"→"),""),"")</f>
        <v/>
      </c>
    </row>
    <row r="27" spans="1:22">
      <c r="A27" s="45" t="s">
        <v>81</v>
      </c>
      <c r="B27" s="33" t="s">
        <v>99</v>
      </c>
      <c r="C27" s="16"/>
      <c r="D27" s="21" t="str">
        <f>IFERROR(IF(C27&lt;&gt;"",HYPERLINK("#'KWALITEITSDOMEIN 3'!"&amp;ADDRESS(MATCH($B27&amp;"|"&amp;C$2,'KWALITEITSDOMEIN 3'!$A:$A,0),7),"→"),""),"")</f>
        <v/>
      </c>
      <c r="E27" s="18"/>
      <c r="F27" s="21" t="str">
        <f>IFERROR(IF(E27&lt;&gt;"",HYPERLINK("#'KWALITEITSDOMEIN 3'!"&amp;ADDRESS(MATCH($B27&amp;"|"&amp;E$2,'KWALITEITSDOMEIN 3'!$A:$A,0),7),"→"),""),"")</f>
        <v/>
      </c>
      <c r="G27" s="18"/>
      <c r="H27" s="21" t="str">
        <f>IFERROR(IF(G27&lt;&gt;"",HYPERLINK("#'KWALITEITSDOMEIN 3'!"&amp;ADDRESS(MATCH($B27&amp;"|"&amp;G$2,'KWALITEITSDOMEIN 3'!$A:$A,0),7),"→"),""),"")</f>
        <v/>
      </c>
      <c r="I27" s="16"/>
      <c r="J27" s="21" t="str">
        <f>IFERROR(IF(I27&lt;&gt;"",HYPERLINK("#'KWALITEITSDOMEIN 3'!"&amp;ADDRESS(MATCH($B27&amp;"|"&amp;I$2,'KWALITEITSDOMEIN 3'!$A:$A,0),7),"→"),""),"")</f>
        <v/>
      </c>
      <c r="K27" s="18"/>
      <c r="L27" s="21" t="str">
        <f>IFERROR(IF(K27&lt;&gt;"",HYPERLINK("#'KWALITEITSDOMEIN 3'!"&amp;ADDRESS(MATCH($B27&amp;"|"&amp;K$2,'KWALITEITSDOMEIN 3'!$A:$A,0),7),"→"),""),"")</f>
        <v/>
      </c>
      <c r="M27" s="18"/>
      <c r="N27" s="21" t="str">
        <f>IFERROR(IF(M27&lt;&gt;"",HYPERLINK("#'KWALITEITSDOMEIN 3'!"&amp;ADDRESS(MATCH($B27&amp;"|"&amp;M$2,'KWALITEITSDOMEIN 3'!$A:$A,0),7),"→"),""),"")</f>
        <v/>
      </c>
      <c r="O27" s="18"/>
      <c r="P27" s="21" t="str">
        <f>IFERROR(IF(O27&lt;&gt;"",HYPERLINK("#'KWALITEITSDOMEIN 3'!"&amp;ADDRESS(MATCH($B27&amp;"|"&amp;O$2,'KWALITEITSDOMEIN 3'!$A:$A,0),7),"→"),""),"")</f>
        <v/>
      </c>
      <c r="Q27" s="16"/>
      <c r="R27" s="21" t="str">
        <f>IFERROR(IF(Q27&lt;&gt;"",HYPERLINK("#'KWALITEITSDOMEIN 3'!"&amp;ADDRESS(MATCH($B27&amp;"|"&amp;Q$2,'KWALITEITSDOMEIN 3'!$A:$A,0),7),"→"),""),"")</f>
        <v/>
      </c>
      <c r="S27" s="18"/>
      <c r="T27" s="21" t="str">
        <f>IFERROR(IF(S27&lt;&gt;"",HYPERLINK("#'KWALITEITSDOMEIN 3'!"&amp;ADDRESS(MATCH($B27&amp;"|"&amp;S$2,'KWALITEITSDOMEIN 3'!$A:$A,0),7),"→"),""),"")</f>
        <v/>
      </c>
      <c r="U27" s="18"/>
      <c r="V27" s="21" t="str">
        <f>IFERROR(IF(U27&lt;&gt;"",HYPERLINK("#'KWALITEITSDOMEIN 3'!"&amp;ADDRESS(MATCH($B27&amp;"|"&amp;U$2,'KWALITEITSDOMEIN 3'!$A:$A,0),7),"→"),""),"")</f>
        <v/>
      </c>
    </row>
    <row r="28" spans="1:22">
      <c r="A28" s="45" t="s">
        <v>82</v>
      </c>
      <c r="B28" s="22"/>
      <c r="C28" s="16"/>
      <c r="D28" s="20" t="str">
        <f>IFERROR(IF(C28&lt;&gt;"",HYPERLINK("#'KWALITEITSDOMEIN 3'!"&amp;ADDRESS(MATCH($B28&amp;"|"&amp;C$2,'KWALITEITSDOMEIN 3'!$A:$A,0),7),"→"),""),"")</f>
        <v/>
      </c>
      <c r="E28" s="18"/>
      <c r="F28" s="20" t="str">
        <f>IFERROR(IF(E28&lt;&gt;"",HYPERLINK("#'KWALITEITSDOMEIN 3'!"&amp;ADDRESS(MATCH($B28&amp;"|"&amp;E$2,'KWALITEITSDOMEIN 3'!$A:$A,0),7),"→"),""),"")</f>
        <v/>
      </c>
      <c r="G28" s="18"/>
      <c r="H28" s="20" t="str">
        <f>IFERROR(IF(G28&lt;&gt;"",HYPERLINK("#'KWALITEITSDOMEIN 3'!"&amp;ADDRESS(MATCH($B28&amp;"|"&amp;G$2,'KWALITEITSDOMEIN 3'!$A:$A,0),7),"→"),""),"")</f>
        <v/>
      </c>
      <c r="I28" s="16"/>
      <c r="J28" s="20" t="str">
        <f>IFERROR(IF(I28&lt;&gt;"",HYPERLINK("#'KWALITEITSDOMEIN 3'!"&amp;ADDRESS(MATCH($B28&amp;"|"&amp;I$2,'KWALITEITSDOMEIN 3'!$A:$A,0),7),"→"),""),"")</f>
        <v/>
      </c>
      <c r="K28" s="18"/>
      <c r="L28" s="20" t="str">
        <f>IFERROR(IF(K28&lt;&gt;"",HYPERLINK("#'KWALITEITSDOMEIN 3'!"&amp;ADDRESS(MATCH($B28&amp;"|"&amp;K$2,'KWALITEITSDOMEIN 3'!$A:$A,0),7),"→"),""),"")</f>
        <v/>
      </c>
      <c r="M28" s="18"/>
      <c r="N28" s="20" t="str">
        <f>IFERROR(IF(M28&lt;&gt;"",HYPERLINK("#'KWALITEITSDOMEIN 3'!"&amp;ADDRESS(MATCH($B28&amp;"|"&amp;M$2,'KWALITEITSDOMEIN 3'!$A:$A,0),7),"→"),""),"")</f>
        <v/>
      </c>
      <c r="O28" s="18"/>
      <c r="P28" s="20" t="str">
        <f>IFERROR(IF(O28&lt;&gt;"",HYPERLINK("#'KWALITEITSDOMEIN 3'!"&amp;ADDRESS(MATCH($B28&amp;"|"&amp;O$2,'KWALITEITSDOMEIN 3'!$A:$A,0),7),"→"),""),"")</f>
        <v/>
      </c>
      <c r="Q28" s="16"/>
      <c r="R28" s="20" t="str">
        <f>IFERROR(IF(Q28&lt;&gt;"",HYPERLINK("#'KWALITEITSDOMEIN 3'!"&amp;ADDRESS(MATCH($B28&amp;"|"&amp;Q$2,'KWALITEITSDOMEIN 3'!$A:$A,0),7),"→"),""),"")</f>
        <v/>
      </c>
      <c r="S28" s="18"/>
      <c r="T28" s="20" t="str">
        <f>IFERROR(IF(S28&lt;&gt;"",HYPERLINK("#'KWALITEITSDOMEIN 3'!"&amp;ADDRESS(MATCH($B28&amp;"|"&amp;S$2,'KWALITEITSDOMEIN 3'!$A:$A,0),7),"→"),""),"")</f>
        <v/>
      </c>
      <c r="U28" s="18"/>
      <c r="V28" s="20" t="str">
        <f>IFERROR(IF(U28&lt;&gt;"",HYPERLINK("#'KWALITEITSDOMEIN 3'!"&amp;ADDRESS(MATCH($B28&amp;"|"&amp;U$2,'KWALITEITSDOMEIN 3'!$A:$A,0),7),"→"),""),"")</f>
        <v/>
      </c>
    </row>
    <row r="29" spans="1:22">
      <c r="A29" s="45" t="s">
        <v>113</v>
      </c>
      <c r="B29" s="22"/>
      <c r="C29" s="16"/>
      <c r="D29" s="20" t="str">
        <f>IFERROR(IF(C29&lt;&gt;"",HYPERLINK("#'KWALITEITSDOMEIN 3'!"&amp;ADDRESS(MATCH($B29&amp;"|"&amp;C$2,'KWALITEITSDOMEIN 3'!$A:$A,0),7),"→"),""),"")</f>
        <v/>
      </c>
      <c r="E29" s="18"/>
      <c r="F29" s="20" t="str">
        <f>IFERROR(IF(E29&lt;&gt;"",HYPERLINK("#'KWALITEITSDOMEIN 3'!"&amp;ADDRESS(MATCH($B29&amp;"|"&amp;E$2,'KWALITEITSDOMEIN 3'!$A:$A,0),7),"→"),""),"")</f>
        <v/>
      </c>
      <c r="G29" s="18"/>
      <c r="H29" s="20" t="str">
        <f>IFERROR(IF(G29&lt;&gt;"",HYPERLINK("#'KWALITEITSDOMEIN 3'!"&amp;ADDRESS(MATCH($B29&amp;"|"&amp;G$2,'KWALITEITSDOMEIN 3'!$A:$A,0),7),"→"),""),"")</f>
        <v/>
      </c>
      <c r="I29" s="16"/>
      <c r="J29" s="20" t="str">
        <f>IFERROR(IF(I29&lt;&gt;"",HYPERLINK("#'KWALITEITSDOMEIN 3'!"&amp;ADDRESS(MATCH($B29&amp;"|"&amp;I$2,'KWALITEITSDOMEIN 3'!$A:$A,0),7),"→"),""),"")</f>
        <v/>
      </c>
      <c r="K29" s="18"/>
      <c r="L29" s="20" t="str">
        <f>IFERROR(IF(K29&lt;&gt;"",HYPERLINK("#'KWALITEITSDOMEIN 3'!"&amp;ADDRESS(MATCH($B29&amp;"|"&amp;K$2,'KWALITEITSDOMEIN 3'!$A:$A,0),7),"→"),""),"")</f>
        <v/>
      </c>
      <c r="M29" s="18"/>
      <c r="N29" s="20" t="str">
        <f>IFERROR(IF(M29&lt;&gt;"",HYPERLINK("#'KWALITEITSDOMEIN 3'!"&amp;ADDRESS(MATCH($B29&amp;"|"&amp;M$2,'KWALITEITSDOMEIN 3'!$A:$A,0),7),"→"),""),"")</f>
        <v/>
      </c>
      <c r="O29" s="18"/>
      <c r="P29" s="20" t="str">
        <f>IFERROR(IF(O29&lt;&gt;"",HYPERLINK("#'KWALITEITSDOMEIN 3'!"&amp;ADDRESS(MATCH($B29&amp;"|"&amp;O$2,'KWALITEITSDOMEIN 3'!$A:$A,0),7),"→"),""),"")</f>
        <v/>
      </c>
      <c r="Q29" s="16"/>
      <c r="R29" s="20" t="str">
        <f>IFERROR(IF(Q29&lt;&gt;"",HYPERLINK("#'KWALITEITSDOMEIN 3'!"&amp;ADDRESS(MATCH($B29&amp;"|"&amp;Q$2,'KWALITEITSDOMEIN 3'!$A:$A,0),7),"→"),""),"")</f>
        <v/>
      </c>
      <c r="S29" s="18"/>
      <c r="T29" s="20" t="str">
        <f>IFERROR(IF(S29&lt;&gt;"",HYPERLINK("#'KWALITEITSDOMEIN 3'!"&amp;ADDRESS(MATCH($B29&amp;"|"&amp;S$2,'KWALITEITSDOMEIN 3'!$A:$A,0),7),"→"),""),"")</f>
        <v/>
      </c>
      <c r="U29" s="18"/>
      <c r="V29" s="20" t="str">
        <f>IFERROR(IF(U29&lt;&gt;"",HYPERLINK("#'KWALITEITSDOMEIN 3'!"&amp;ADDRESS(MATCH($B29&amp;"|"&amp;U$2,'KWALITEITSDOMEIN 3'!$A:$A,0),7),"→"),""),"")</f>
        <v/>
      </c>
    </row>
    <row r="30" spans="1:22" ht="15.75" thickBot="1">
      <c r="A30" s="45" t="s">
        <v>114</v>
      </c>
      <c r="B30" s="22"/>
      <c r="C30" s="16"/>
      <c r="D30" s="20" t="str">
        <f>IFERROR(IF(C30&lt;&gt;"",HYPERLINK("#'KWALITEITSDOMEIN 3'!"&amp;ADDRESS(MATCH($B30&amp;"|"&amp;C$2,'KWALITEITSDOMEIN 3'!$A:$A,0),7),"→"),""),"")</f>
        <v/>
      </c>
      <c r="E30" s="18"/>
      <c r="F30" s="20" t="str">
        <f>IFERROR(IF(E30&lt;&gt;"",HYPERLINK("#'KWALITEITSDOMEIN 3'!"&amp;ADDRESS(MATCH($B30&amp;"|"&amp;E$2,'KWALITEITSDOMEIN 3'!$A:$A,0),7),"→"),""),"")</f>
        <v/>
      </c>
      <c r="G30" s="18"/>
      <c r="H30" s="20" t="str">
        <f>IFERROR(IF(G30&lt;&gt;"",HYPERLINK("#'KWALITEITSDOMEIN 3'!"&amp;ADDRESS(MATCH($B30&amp;"|"&amp;G$2,'KWALITEITSDOMEIN 3'!$A:$A,0),7),"→"),""),"")</f>
        <v/>
      </c>
      <c r="I30" s="16"/>
      <c r="J30" s="20" t="str">
        <f>IFERROR(IF(I30&lt;&gt;"",HYPERLINK("#'KWALITEITSDOMEIN 3'!"&amp;ADDRESS(MATCH($B30&amp;"|"&amp;I$2,'KWALITEITSDOMEIN 3'!$A:$A,0),7),"→"),""),"")</f>
        <v/>
      </c>
      <c r="K30" s="18"/>
      <c r="L30" s="20" t="str">
        <f>IFERROR(IF(K30&lt;&gt;"",HYPERLINK("#'KWALITEITSDOMEIN 3'!"&amp;ADDRESS(MATCH($B30&amp;"|"&amp;K$2,'KWALITEITSDOMEIN 3'!$A:$A,0),7),"→"),""),"")</f>
        <v/>
      </c>
      <c r="M30" s="18"/>
      <c r="N30" s="20" t="str">
        <f>IFERROR(IF(M30&lt;&gt;"",HYPERLINK("#'KWALITEITSDOMEIN 3'!"&amp;ADDRESS(MATCH($B30&amp;"|"&amp;M$2,'KWALITEITSDOMEIN 3'!$A:$A,0),7),"→"),""),"")</f>
        <v/>
      </c>
      <c r="O30" s="18"/>
      <c r="P30" s="20" t="str">
        <f>IFERROR(IF(O30&lt;&gt;"",HYPERLINK("#'KWALITEITSDOMEIN 3'!"&amp;ADDRESS(MATCH($B30&amp;"|"&amp;O$2,'KWALITEITSDOMEIN 3'!$A:$A,0),7),"→"),""),"")</f>
        <v/>
      </c>
      <c r="Q30" s="16"/>
      <c r="R30" s="20" t="str">
        <f>IFERROR(IF(Q30&lt;&gt;"",HYPERLINK("#'KWALITEITSDOMEIN 3'!"&amp;ADDRESS(MATCH($B30&amp;"|"&amp;Q$2,'KWALITEITSDOMEIN 3'!$A:$A,0),7),"→"),""),"")</f>
        <v/>
      </c>
      <c r="S30" s="18"/>
      <c r="T30" s="20" t="str">
        <f>IFERROR(IF(S30&lt;&gt;"",HYPERLINK("#'KWALITEITSDOMEIN 3'!"&amp;ADDRESS(MATCH($B30&amp;"|"&amp;S$2,'KWALITEITSDOMEIN 3'!$A:$A,0),7),"→"),""),"")</f>
        <v/>
      </c>
      <c r="U30" s="18"/>
      <c r="V30" s="20" t="str">
        <f>IFERROR(IF(U30&lt;&gt;"",HYPERLINK("#'KWALITEITSDOMEIN 3'!"&amp;ADDRESS(MATCH($B30&amp;"|"&amp;U$2,'KWALITEITSDOMEIN 3'!$A:$A,0),7),"→"),""),"")</f>
        <v/>
      </c>
    </row>
    <row r="31" spans="1:22" ht="15.75">
      <c r="A31" s="45"/>
      <c r="B31" s="52" t="s">
        <v>105</v>
      </c>
      <c r="C31" s="12"/>
      <c r="D31" s="13"/>
      <c r="E31" s="12"/>
      <c r="F31" s="13"/>
      <c r="G31" s="12"/>
      <c r="H31" s="13"/>
      <c r="I31" s="12"/>
      <c r="J31" s="13"/>
      <c r="K31" s="12"/>
      <c r="L31" s="13"/>
      <c r="M31" s="12"/>
      <c r="N31" s="13"/>
      <c r="O31" s="12"/>
      <c r="P31" s="13"/>
      <c r="Q31" s="12"/>
      <c r="R31" s="13"/>
      <c r="S31" s="12"/>
      <c r="T31" s="13"/>
      <c r="U31" s="12"/>
      <c r="V31" s="13"/>
    </row>
    <row r="32" spans="1:22">
      <c r="A32" s="45" t="s">
        <v>48</v>
      </c>
      <c r="B32" s="33" t="s">
        <v>71</v>
      </c>
      <c r="C32" s="16"/>
      <c r="D32" s="20" t="str">
        <f>IFERROR(IF(C32&lt;&gt;"",HYPERLINK("#'KWALITEITSDOMEIN 4'!"&amp;ADDRESS(MATCH($B32&amp;"|"&amp;C$2,'KWALITEITSDOMEIN 4'!$A:$A,0),7),"→"),""),"")</f>
        <v/>
      </c>
      <c r="E32" s="18"/>
      <c r="F32" s="20" t="str">
        <f>IFERROR(IF(E32&lt;&gt;"",HYPERLINK("#'KWALITEITSDOMEIN 4'!"&amp;ADDRESS(MATCH($B32&amp;"|"&amp;E$2,'KWALITEITSDOMEIN 4'!$A:$A,0),7),"→"),""),"")</f>
        <v/>
      </c>
      <c r="G32" s="18"/>
      <c r="H32" s="20" t="str">
        <f>IFERROR(IF(G32&lt;&gt;"",HYPERLINK("#'KWALITEITSDOMEIN 4'!"&amp;ADDRESS(MATCH($B32&amp;"|"&amp;G$2,'KWALITEITSDOMEIN 4'!$A:$A,0),7),"→"),""),"")</f>
        <v/>
      </c>
      <c r="I32" s="16"/>
      <c r="J32" s="20" t="str">
        <f>IFERROR(IF(I32&lt;&gt;"",HYPERLINK("#'KWALITEITSDOMEIN 4'!"&amp;ADDRESS(MATCH($B32&amp;"|"&amp;I$2,'KWALITEITSDOMEIN 4'!$A:$A,0),7),"→"),""),"")</f>
        <v/>
      </c>
      <c r="K32" s="18"/>
      <c r="L32" s="20" t="str">
        <f>IFERROR(IF(K32&lt;&gt;"",HYPERLINK("#'KWALITEITSDOMEIN 4'!"&amp;ADDRESS(MATCH($B32&amp;"|"&amp;K$2,'KWALITEITSDOMEIN 4'!$A:$A,0),7),"→"),""),"")</f>
        <v/>
      </c>
      <c r="M32" s="18"/>
      <c r="N32" s="20" t="str">
        <f>IFERROR(IF(M32&lt;&gt;"",HYPERLINK("#'KWALITEITSDOMEIN 4'!"&amp;ADDRESS(MATCH($B32&amp;"|"&amp;M$2,'KWALITEITSDOMEIN 4'!$A:$A,0),7),"→"),""),"")</f>
        <v/>
      </c>
      <c r="O32" s="18"/>
      <c r="P32" s="20" t="str">
        <f>IFERROR(IF(O32&lt;&gt;"",HYPERLINK("#'KWALITEITSDOMEIN 4'!"&amp;ADDRESS(MATCH($B32&amp;"|"&amp;O$2,'KWALITEITSDOMEIN 4'!$A:$A,0),7),"→"),""),"")</f>
        <v/>
      </c>
      <c r="Q32" s="16"/>
      <c r="R32" s="20" t="str">
        <f>IFERROR(IF(Q32&lt;&gt;"",HYPERLINK("#'KWALITEITSDOMEIN 4'!"&amp;ADDRESS(MATCH($B32&amp;"|"&amp;Q$2,'KWALITEITSDOMEIN 4'!$A:$A,0),7),"→"),""),"")</f>
        <v/>
      </c>
      <c r="S32" s="18"/>
      <c r="T32" s="20" t="str">
        <f>IFERROR(IF(S32&lt;&gt;"",HYPERLINK("#'KWALITEITSDOMEIN 4'!"&amp;ADDRESS(MATCH($B32&amp;"|"&amp;S$2,'KWALITEITSDOMEIN 4'!$A:$A,0),7),"→"),""),"")</f>
        <v/>
      </c>
      <c r="U32" s="18"/>
      <c r="V32" s="20" t="str">
        <f>IFERROR(IF(U32&lt;&gt;"",HYPERLINK("#'KWALITEITSDOMEIN 4'!"&amp;ADDRESS(MATCH($B32&amp;"|"&amp;U$2,'KWALITEITSDOMEIN 4'!$A:$A,0),7),"→"),""),"")</f>
        <v/>
      </c>
    </row>
    <row r="33" spans="1:22">
      <c r="A33" s="45" t="s">
        <v>49</v>
      </c>
      <c r="B33" s="33" t="s">
        <v>72</v>
      </c>
      <c r="C33" s="16"/>
      <c r="D33" s="20" t="str">
        <f>IFERROR(IF(C33&lt;&gt;"",HYPERLINK("#'KWALITEITSDOMEIN 4'!"&amp;ADDRESS(MATCH($B33&amp;"|"&amp;C$2,'KWALITEITSDOMEIN 4'!$A:$A,0),7),"→"),""),"")</f>
        <v/>
      </c>
      <c r="E33" s="18"/>
      <c r="F33" s="20" t="str">
        <f>IFERROR(IF(E33&lt;&gt;"",HYPERLINK("#'KWALITEITSDOMEIN 4'!"&amp;ADDRESS(MATCH($B33&amp;"|"&amp;E$2,'KWALITEITSDOMEIN 4'!$A:$A,0),7),"→"),""),"")</f>
        <v/>
      </c>
      <c r="G33" s="18"/>
      <c r="H33" s="20" t="str">
        <f>IFERROR(IF(G33&lt;&gt;"",HYPERLINK("#'KWALITEITSDOMEIN 4'!"&amp;ADDRESS(MATCH($B33&amp;"|"&amp;G$2,'KWALITEITSDOMEIN 4'!$A:$A,0),7),"→"),""),"")</f>
        <v/>
      </c>
      <c r="I33" s="16"/>
      <c r="J33" s="20" t="str">
        <f>IFERROR(IF(I33&lt;&gt;"",HYPERLINK("#'KWALITEITSDOMEIN 4'!"&amp;ADDRESS(MATCH($B33&amp;"|"&amp;I$2,'KWALITEITSDOMEIN 4'!$A:$A,0),7),"→"),""),"")</f>
        <v/>
      </c>
      <c r="K33" s="18"/>
      <c r="L33" s="20" t="str">
        <f>IFERROR(IF(K33&lt;&gt;"",HYPERLINK("#'KWALITEITSDOMEIN 4'!"&amp;ADDRESS(MATCH($B33&amp;"|"&amp;K$2,'KWALITEITSDOMEIN 4'!$A:$A,0),7),"→"),""),"")</f>
        <v/>
      </c>
      <c r="M33" s="18"/>
      <c r="N33" s="20" t="str">
        <f>IFERROR(IF(M33&lt;&gt;"",HYPERLINK("#'KWALITEITSDOMEIN 4'!"&amp;ADDRESS(MATCH($B33&amp;"|"&amp;M$2,'KWALITEITSDOMEIN 4'!$A:$A,0),7),"→"),""),"")</f>
        <v/>
      </c>
      <c r="O33" s="18"/>
      <c r="P33" s="20" t="str">
        <f>IFERROR(IF(O33&lt;&gt;"",HYPERLINK("#'KWALITEITSDOMEIN 4'!"&amp;ADDRESS(MATCH($B33&amp;"|"&amp;O$2,'KWALITEITSDOMEIN 4'!$A:$A,0),7),"→"),""),"")</f>
        <v/>
      </c>
      <c r="Q33" s="16"/>
      <c r="R33" s="20" t="str">
        <f>IFERROR(IF(Q33&lt;&gt;"",HYPERLINK("#'KWALITEITSDOMEIN 4'!"&amp;ADDRESS(MATCH($B33&amp;"|"&amp;Q$2,'KWALITEITSDOMEIN 4'!$A:$A,0),7),"→"),""),"")</f>
        <v/>
      </c>
      <c r="S33" s="18"/>
      <c r="T33" s="20" t="str">
        <f>IFERROR(IF(S33&lt;&gt;"",HYPERLINK("#'KWALITEITSDOMEIN 4'!"&amp;ADDRESS(MATCH($B33&amp;"|"&amp;S$2,'KWALITEITSDOMEIN 4'!$A:$A,0),7),"→"),""),"")</f>
        <v/>
      </c>
      <c r="U33" s="18"/>
      <c r="V33" s="20" t="str">
        <f>IFERROR(IF(U33&lt;&gt;"",HYPERLINK("#'KWALITEITSDOMEIN 4'!"&amp;ADDRESS(MATCH($B33&amp;"|"&amp;U$2,'KWALITEITSDOMEIN 4'!$A:$A,0),7),"→"),""),"")</f>
        <v/>
      </c>
    </row>
    <row r="34" spans="1:22">
      <c r="A34" s="45" t="s">
        <v>50</v>
      </c>
      <c r="B34" s="33" t="s">
        <v>73</v>
      </c>
      <c r="C34" s="16"/>
      <c r="D34" s="20" t="str">
        <f>IFERROR(IF(C34&lt;&gt;"",HYPERLINK("#'KWALITEITSDOMEIN 4'!"&amp;ADDRESS(MATCH($B34&amp;"|"&amp;C$2,'KWALITEITSDOMEIN 4'!$A:$A,0),7),"→"),""),"")</f>
        <v/>
      </c>
      <c r="E34" s="18"/>
      <c r="F34" s="20" t="str">
        <f>IFERROR(IF(E34&lt;&gt;"",HYPERLINK("#'KWALITEITSDOMEIN 4'!"&amp;ADDRESS(MATCH($B34&amp;"|"&amp;E$2,'KWALITEITSDOMEIN 4'!$A:$A,0),7),"→"),""),"")</f>
        <v/>
      </c>
      <c r="G34" s="18"/>
      <c r="H34" s="20" t="str">
        <f>IFERROR(IF(G34&lt;&gt;"",HYPERLINK("#'KWALITEITSDOMEIN 4'!"&amp;ADDRESS(MATCH($B34&amp;"|"&amp;G$2,'KWALITEITSDOMEIN 4'!$A:$A,0),7),"→"),""),"")</f>
        <v/>
      </c>
      <c r="I34" s="16"/>
      <c r="J34" s="20" t="str">
        <f>IFERROR(IF(I34&lt;&gt;"",HYPERLINK("#'KWALITEITSDOMEIN 4'!"&amp;ADDRESS(MATCH($B34&amp;"|"&amp;I$2,'KWALITEITSDOMEIN 4'!$A:$A,0),7),"→"),""),"")</f>
        <v/>
      </c>
      <c r="K34" s="18"/>
      <c r="L34" s="20" t="str">
        <f>IFERROR(IF(K34&lt;&gt;"",HYPERLINK("#'KWALITEITSDOMEIN 4'!"&amp;ADDRESS(MATCH($B34&amp;"|"&amp;K$2,'KWALITEITSDOMEIN 4'!$A:$A,0),7),"→"),""),"")</f>
        <v/>
      </c>
      <c r="M34" s="18"/>
      <c r="N34" s="20" t="str">
        <f>IFERROR(IF(M34&lt;&gt;"",HYPERLINK("#'KWALITEITSDOMEIN 4'!"&amp;ADDRESS(MATCH($B34&amp;"|"&amp;M$2,'KWALITEITSDOMEIN 4'!$A:$A,0),7),"→"),""),"")</f>
        <v/>
      </c>
      <c r="O34" s="18"/>
      <c r="P34" s="20" t="str">
        <f>IFERROR(IF(O34&lt;&gt;"",HYPERLINK("#'KWALITEITSDOMEIN 4'!"&amp;ADDRESS(MATCH($B34&amp;"|"&amp;O$2,'KWALITEITSDOMEIN 4'!$A:$A,0),7),"→"),""),"")</f>
        <v/>
      </c>
      <c r="Q34" s="16"/>
      <c r="R34" s="20" t="str">
        <f>IFERROR(IF(Q34&lt;&gt;"",HYPERLINK("#'KWALITEITSDOMEIN 4'!"&amp;ADDRESS(MATCH($B34&amp;"|"&amp;Q$2,'KWALITEITSDOMEIN 4'!$A:$A,0),7),"→"),""),"")</f>
        <v/>
      </c>
      <c r="S34" s="18"/>
      <c r="T34" s="20" t="str">
        <f>IFERROR(IF(S34&lt;&gt;"",HYPERLINK("#'KWALITEITSDOMEIN 4'!"&amp;ADDRESS(MATCH($B34&amp;"|"&amp;S$2,'KWALITEITSDOMEIN 4'!$A:$A,0),7),"→"),""),"")</f>
        <v/>
      </c>
      <c r="U34" s="18"/>
      <c r="V34" s="20" t="str">
        <f>IFERROR(IF(U34&lt;&gt;"",HYPERLINK("#'KWALITEITSDOMEIN 4'!"&amp;ADDRESS(MATCH($B34&amp;"|"&amp;U$2,'KWALITEITSDOMEIN 4'!$A:$A,0),7),"→"),""),"")</f>
        <v/>
      </c>
    </row>
    <row r="35" spans="1:22">
      <c r="A35" s="45" t="s">
        <v>51</v>
      </c>
      <c r="B35" s="33" t="s">
        <v>74</v>
      </c>
      <c r="C35" s="16"/>
      <c r="D35" s="20" t="str">
        <f>IFERROR(IF(C35&lt;&gt;"",HYPERLINK("#'KWALITEITSDOMEIN 4'!"&amp;ADDRESS(MATCH($B35&amp;"|"&amp;C$2,'KWALITEITSDOMEIN 4'!$A:$A,0),7),"→"),""),"")</f>
        <v/>
      </c>
      <c r="E35" s="18"/>
      <c r="F35" s="20" t="str">
        <f>IFERROR(IF(E35&lt;&gt;"",HYPERLINK("#'KWALITEITSDOMEIN 4'!"&amp;ADDRESS(MATCH($B35&amp;"|"&amp;E$2,'KWALITEITSDOMEIN 4'!$A:$A,0),7),"→"),""),"")</f>
        <v/>
      </c>
      <c r="G35" s="18"/>
      <c r="H35" s="20" t="str">
        <f>IFERROR(IF(G35&lt;&gt;"",HYPERLINK("#'KWALITEITSDOMEIN 4'!"&amp;ADDRESS(MATCH($B35&amp;"|"&amp;G$2,'KWALITEITSDOMEIN 4'!$A:$A,0),7),"→"),""),"")</f>
        <v/>
      </c>
      <c r="I35" s="16"/>
      <c r="J35" s="20" t="str">
        <f>IFERROR(IF(I35&lt;&gt;"",HYPERLINK("#'KWALITEITSDOMEIN 4'!"&amp;ADDRESS(MATCH($B35&amp;"|"&amp;I$2,'KWALITEITSDOMEIN 4'!$A:$A,0),7),"→"),""),"")</f>
        <v/>
      </c>
      <c r="K35" s="18"/>
      <c r="L35" s="20" t="str">
        <f>IFERROR(IF(K35&lt;&gt;"",HYPERLINK("#'KWALITEITSDOMEIN 4'!"&amp;ADDRESS(MATCH($B35&amp;"|"&amp;K$2,'KWALITEITSDOMEIN 4'!$A:$A,0),7),"→"),""),"")</f>
        <v/>
      </c>
      <c r="M35" s="18"/>
      <c r="N35" s="20" t="str">
        <f>IFERROR(IF(M35&lt;&gt;"",HYPERLINK("#'KWALITEITSDOMEIN 4'!"&amp;ADDRESS(MATCH($B35&amp;"|"&amp;M$2,'KWALITEITSDOMEIN 4'!$A:$A,0),7),"→"),""),"")</f>
        <v/>
      </c>
      <c r="O35" s="18"/>
      <c r="P35" s="20" t="str">
        <f>IFERROR(IF(O35&lt;&gt;"",HYPERLINK("#'KWALITEITSDOMEIN 4'!"&amp;ADDRESS(MATCH($B35&amp;"|"&amp;O$2,'KWALITEITSDOMEIN 4'!$A:$A,0),7),"→"),""),"")</f>
        <v/>
      </c>
      <c r="Q35" s="16"/>
      <c r="R35" s="20" t="str">
        <f>IFERROR(IF(Q35&lt;&gt;"",HYPERLINK("#'KWALITEITSDOMEIN 4'!"&amp;ADDRESS(MATCH($B35&amp;"|"&amp;Q$2,'KWALITEITSDOMEIN 4'!$A:$A,0),7),"→"),""),"")</f>
        <v/>
      </c>
      <c r="S35" s="18"/>
      <c r="T35" s="20" t="str">
        <f>IFERROR(IF(S35&lt;&gt;"",HYPERLINK("#'KWALITEITSDOMEIN 4'!"&amp;ADDRESS(MATCH($B35&amp;"|"&amp;S$2,'KWALITEITSDOMEIN 4'!$A:$A,0),7),"→"),""),"")</f>
        <v/>
      </c>
      <c r="U35" s="18"/>
      <c r="V35" s="20" t="str">
        <f>IFERROR(IF(U35&lt;&gt;"",HYPERLINK("#'KWALITEITSDOMEIN 4'!"&amp;ADDRESS(MATCH($B35&amp;"|"&amp;U$2,'KWALITEITSDOMEIN 4'!$A:$A,0),7),"→"),""),"")</f>
        <v/>
      </c>
    </row>
    <row r="36" spans="1:22">
      <c r="A36" s="45" t="s">
        <v>52</v>
      </c>
      <c r="B36" s="33" t="s">
        <v>117</v>
      </c>
      <c r="C36" s="16"/>
      <c r="D36" s="20" t="str">
        <f>IFERROR(IF(C36&lt;&gt;"",HYPERLINK("#'KWALITEITSDOMEIN 4'!"&amp;ADDRESS(MATCH($B36&amp;"|"&amp;C$2,'KWALITEITSDOMEIN 4'!$A:$A,0),7),"→"),""),"")</f>
        <v/>
      </c>
      <c r="E36" s="18"/>
      <c r="F36" s="20" t="str">
        <f>IFERROR(IF(E36&lt;&gt;"",HYPERLINK("#'KWALITEITSDOMEIN 4'!"&amp;ADDRESS(MATCH($B36&amp;"|"&amp;E$2,'KWALITEITSDOMEIN 4'!$A:$A,0),7),"→"),""),"")</f>
        <v/>
      </c>
      <c r="G36" s="18"/>
      <c r="H36" s="20" t="str">
        <f>IFERROR(IF(G36&lt;&gt;"",HYPERLINK("#'KWALITEITSDOMEIN 4'!"&amp;ADDRESS(MATCH($B36&amp;"|"&amp;G$2,'KWALITEITSDOMEIN 4'!$A:$A,0),7),"→"),""),"")</f>
        <v/>
      </c>
      <c r="I36" s="16"/>
      <c r="J36" s="20" t="str">
        <f>IFERROR(IF(I36&lt;&gt;"",HYPERLINK("#'KWALITEITSDOMEIN 4'!"&amp;ADDRESS(MATCH($B36&amp;"|"&amp;I$2,'KWALITEITSDOMEIN 4'!$A:$A,0),7),"→"),""),"")</f>
        <v/>
      </c>
      <c r="K36" s="18"/>
      <c r="L36" s="20" t="str">
        <f>IFERROR(IF(K36&lt;&gt;"",HYPERLINK("#'KWALITEITSDOMEIN 4'!"&amp;ADDRESS(MATCH($B36&amp;"|"&amp;K$2,'KWALITEITSDOMEIN 4'!$A:$A,0),7),"→"),""),"")</f>
        <v/>
      </c>
      <c r="M36" s="18"/>
      <c r="N36" s="20" t="str">
        <f>IFERROR(IF(M36&lt;&gt;"",HYPERLINK("#'KWALITEITSDOMEIN 4'!"&amp;ADDRESS(MATCH($B36&amp;"|"&amp;M$2,'KWALITEITSDOMEIN 4'!$A:$A,0),7),"→"),""),"")</f>
        <v/>
      </c>
      <c r="O36" s="18"/>
      <c r="P36" s="20" t="str">
        <f>IFERROR(IF(O36&lt;&gt;"",HYPERLINK("#'KWALITEITSDOMEIN 4'!"&amp;ADDRESS(MATCH($B36&amp;"|"&amp;O$2,'KWALITEITSDOMEIN 4'!$A:$A,0),7),"→"),""),"")</f>
        <v/>
      </c>
      <c r="Q36" s="16"/>
      <c r="R36" s="20" t="str">
        <f>IFERROR(IF(Q36&lt;&gt;"",HYPERLINK("#'KWALITEITSDOMEIN 4'!"&amp;ADDRESS(MATCH($B36&amp;"|"&amp;Q$2,'KWALITEITSDOMEIN 4'!$A:$A,0),7),"→"),""),"")</f>
        <v/>
      </c>
      <c r="S36" s="18"/>
      <c r="T36" s="20" t="str">
        <f>IFERROR(IF(S36&lt;&gt;"",HYPERLINK("#'KWALITEITSDOMEIN 4'!"&amp;ADDRESS(MATCH($B36&amp;"|"&amp;S$2,'KWALITEITSDOMEIN 4'!$A:$A,0),7),"→"),""),"")</f>
        <v/>
      </c>
      <c r="U36" s="18"/>
      <c r="V36" s="20" t="str">
        <f>IFERROR(IF(U36&lt;&gt;"",HYPERLINK("#'KWALITEITSDOMEIN 4'!"&amp;ADDRESS(MATCH($B36&amp;"|"&amp;U$2,'KWALITEITSDOMEIN 4'!$A:$A,0),7),"→"),""),"")</f>
        <v/>
      </c>
    </row>
    <row r="37" spans="1:22">
      <c r="A37" s="45" t="s">
        <v>53</v>
      </c>
      <c r="B37" s="33" t="s">
        <v>100</v>
      </c>
      <c r="C37" s="16"/>
      <c r="D37" s="20" t="str">
        <f>IFERROR(IF(C37&lt;&gt;"",HYPERLINK("#'KWALITEITSDOMEIN 4'!"&amp;ADDRESS(MATCH($B37&amp;"|"&amp;C$2,'KWALITEITSDOMEIN 4'!$A:$A,0),7),"→"),""),"")</f>
        <v/>
      </c>
      <c r="E37" s="18"/>
      <c r="F37" s="20" t="str">
        <f>IFERROR(IF(E37&lt;&gt;"",HYPERLINK("#'KWALITEITSDOMEIN 4'!"&amp;ADDRESS(MATCH($B37&amp;"|"&amp;E$2,'KWALITEITSDOMEIN 4'!$A:$A,0),7),"→"),""),"")</f>
        <v/>
      </c>
      <c r="G37" s="18"/>
      <c r="H37" s="20" t="str">
        <f>IFERROR(IF(G37&lt;&gt;"",HYPERLINK("#'KWALITEITSDOMEIN 4'!"&amp;ADDRESS(MATCH($B37&amp;"|"&amp;G$2,'KWALITEITSDOMEIN 4'!$A:$A,0),7),"→"),""),"")</f>
        <v/>
      </c>
      <c r="I37" s="16"/>
      <c r="J37" s="20" t="str">
        <f>IFERROR(IF(I37&lt;&gt;"",HYPERLINK("#'KWALITEITSDOMEIN 4'!"&amp;ADDRESS(MATCH($B37&amp;"|"&amp;I$2,'KWALITEITSDOMEIN 4'!$A:$A,0),7),"→"),""),"")</f>
        <v/>
      </c>
      <c r="K37" s="18"/>
      <c r="L37" s="20" t="str">
        <f>IFERROR(IF(K37&lt;&gt;"",HYPERLINK("#'KWALITEITSDOMEIN 4'!"&amp;ADDRESS(MATCH($B37&amp;"|"&amp;K$2,'KWALITEITSDOMEIN 4'!$A:$A,0),7),"→"),""),"")</f>
        <v/>
      </c>
      <c r="M37" s="18"/>
      <c r="N37" s="20" t="str">
        <f>IFERROR(IF(M37&lt;&gt;"",HYPERLINK("#'KWALITEITSDOMEIN 4'!"&amp;ADDRESS(MATCH($B37&amp;"|"&amp;M$2,'KWALITEITSDOMEIN 4'!$A:$A,0),7),"→"),""),"")</f>
        <v/>
      </c>
      <c r="O37" s="18"/>
      <c r="P37" s="20" t="str">
        <f>IFERROR(IF(O37&lt;&gt;"",HYPERLINK("#'KWALITEITSDOMEIN 4'!"&amp;ADDRESS(MATCH($B37&amp;"|"&amp;O$2,'KWALITEITSDOMEIN 4'!$A:$A,0),7),"→"),""),"")</f>
        <v/>
      </c>
      <c r="Q37" s="16"/>
      <c r="R37" s="20" t="str">
        <f>IFERROR(IF(Q37&lt;&gt;"",HYPERLINK("#'KWALITEITSDOMEIN 4'!"&amp;ADDRESS(MATCH($B37&amp;"|"&amp;Q$2,'KWALITEITSDOMEIN 4'!$A:$A,0),7),"→"),""),"")</f>
        <v/>
      </c>
      <c r="S37" s="18"/>
      <c r="T37" s="20" t="str">
        <f>IFERROR(IF(S37&lt;&gt;"",HYPERLINK("#'KWALITEITSDOMEIN 4'!"&amp;ADDRESS(MATCH($B37&amp;"|"&amp;S$2,'KWALITEITSDOMEIN 4'!$A:$A,0),7),"→"),""),"")</f>
        <v/>
      </c>
      <c r="U37" s="18"/>
      <c r="V37" s="20" t="str">
        <f>IFERROR(IF(U37&lt;&gt;"",HYPERLINK("#'KWALITEITSDOMEIN 4'!"&amp;ADDRESS(MATCH($B37&amp;"|"&amp;U$2,'KWALITEITSDOMEIN 4'!$A:$A,0),7),"→"),""),"")</f>
        <v/>
      </c>
    </row>
    <row r="38" spans="1:22">
      <c r="A38" s="45" t="s">
        <v>79</v>
      </c>
      <c r="B38" s="33" t="s">
        <v>101</v>
      </c>
      <c r="C38" s="16"/>
      <c r="D38" s="20" t="str">
        <f>IFERROR(IF(C38&lt;&gt;"",HYPERLINK("#'KWALITEITSDOMEIN 4'!"&amp;ADDRESS(MATCH($B38&amp;"|"&amp;C$2,'KWALITEITSDOMEIN 4'!$A:$A,0),7),"→"),""),"")</f>
        <v/>
      </c>
      <c r="E38" s="18"/>
      <c r="F38" s="20" t="str">
        <f>IFERROR(IF(E38&lt;&gt;"",HYPERLINK("#'KWALITEITSDOMEIN 4'!"&amp;ADDRESS(MATCH($B38&amp;"|"&amp;E$2,'KWALITEITSDOMEIN 4'!$A:$A,0),7),"→"),""),"")</f>
        <v/>
      </c>
      <c r="G38" s="18"/>
      <c r="H38" s="20" t="str">
        <f>IFERROR(IF(G38&lt;&gt;"",HYPERLINK("#'KWALITEITSDOMEIN 4'!"&amp;ADDRESS(MATCH($B38&amp;"|"&amp;G$2,'KWALITEITSDOMEIN 4'!$A:$A,0),7),"→"),""),"")</f>
        <v/>
      </c>
      <c r="I38" s="16"/>
      <c r="J38" s="20" t="str">
        <f>IFERROR(IF(I38&lt;&gt;"",HYPERLINK("#'KWALITEITSDOMEIN 4'!"&amp;ADDRESS(MATCH($B38&amp;"|"&amp;I$2,'KWALITEITSDOMEIN 4'!$A:$A,0),7),"→"),""),"")</f>
        <v/>
      </c>
      <c r="K38" s="18"/>
      <c r="L38" s="20" t="str">
        <f>IFERROR(IF(K38&lt;&gt;"",HYPERLINK("#'KWALITEITSDOMEIN 4'!"&amp;ADDRESS(MATCH($B38&amp;"|"&amp;K$2,'KWALITEITSDOMEIN 4'!$A:$A,0),7),"→"),""),"")</f>
        <v/>
      </c>
      <c r="M38" s="18"/>
      <c r="N38" s="20" t="str">
        <f>IFERROR(IF(M38&lt;&gt;"",HYPERLINK("#'KWALITEITSDOMEIN 4'!"&amp;ADDRESS(MATCH($B38&amp;"|"&amp;M$2,'KWALITEITSDOMEIN 4'!$A:$A,0),7),"→"),""),"")</f>
        <v/>
      </c>
      <c r="O38" s="18"/>
      <c r="P38" s="20" t="str">
        <f>IFERROR(IF(O38&lt;&gt;"",HYPERLINK("#'KWALITEITSDOMEIN 4'!"&amp;ADDRESS(MATCH($B38&amp;"|"&amp;O$2,'KWALITEITSDOMEIN 4'!$A:$A,0),7),"→"),""),"")</f>
        <v/>
      </c>
      <c r="Q38" s="16"/>
      <c r="R38" s="20" t="str">
        <f>IFERROR(IF(Q38&lt;&gt;"",HYPERLINK("#'KWALITEITSDOMEIN 4'!"&amp;ADDRESS(MATCH($B38&amp;"|"&amp;Q$2,'KWALITEITSDOMEIN 4'!$A:$A,0),7),"→"),""),"")</f>
        <v/>
      </c>
      <c r="S38" s="18"/>
      <c r="T38" s="20" t="str">
        <f>IFERROR(IF(S38&lt;&gt;"",HYPERLINK("#'KWALITEITSDOMEIN 4'!"&amp;ADDRESS(MATCH($B38&amp;"|"&amp;S$2,'KWALITEITSDOMEIN 4'!$A:$A,0),7),"→"),""),"")</f>
        <v/>
      </c>
      <c r="U38" s="18"/>
      <c r="V38" s="20" t="str">
        <f>IFERROR(IF(U38&lt;&gt;"",HYPERLINK("#'KWALITEITSDOMEIN 4'!"&amp;ADDRESS(MATCH($B38&amp;"|"&amp;U$2,'KWALITEITSDOMEIN 4'!$A:$A,0),7),"→"),""),"")</f>
        <v/>
      </c>
    </row>
    <row r="39" spans="1:22">
      <c r="A39" s="45" t="s">
        <v>80</v>
      </c>
      <c r="B39" s="22"/>
      <c r="C39" s="16"/>
      <c r="D39" s="21" t="str">
        <f>IFERROR(IF(C39&lt;&gt;"",HYPERLINK("#'KWALITEITSDOMEIN 4'!"&amp;ADDRESS(MATCH($B39&amp;"|"&amp;C$2,'KWALITEITSDOMEIN 4'!$A:$A,0),7),"→"),""),"")</f>
        <v/>
      </c>
      <c r="E39" s="18"/>
      <c r="F39" s="21" t="str">
        <f>IFERROR(IF(E39&lt;&gt;"",HYPERLINK("#'KWALITEITSDOMEIN 4'!"&amp;ADDRESS(MATCH($B39&amp;"|"&amp;E$2,'KWALITEITSDOMEIN 4'!$A:$A,0),7),"→"),""),"")</f>
        <v/>
      </c>
      <c r="G39" s="18"/>
      <c r="H39" s="21" t="str">
        <f>IFERROR(IF(G39&lt;&gt;"",HYPERLINK("#'KWALITEITSDOMEIN 4'!"&amp;ADDRESS(MATCH($B39&amp;"|"&amp;G$2,'KWALITEITSDOMEIN 4'!$A:$A,0),7),"→"),""),"")</f>
        <v/>
      </c>
      <c r="I39" s="16"/>
      <c r="J39" s="20" t="str">
        <f>IFERROR(IF(I39&lt;&gt;"",HYPERLINK("#'KWALITEITSDOMEIN 4'!"&amp;ADDRESS(MATCH($B39&amp;"|"&amp;I$2,'KWALITEITSDOMEIN 4'!$A:$A,0),7),"→"),""),"")</f>
        <v/>
      </c>
      <c r="K39" s="18"/>
      <c r="L39" s="20" t="str">
        <f>IFERROR(IF(K39&lt;&gt;"",HYPERLINK("#'KWALITEITSDOMEIN 4'!"&amp;ADDRESS(MATCH($B39&amp;"|"&amp;K$2,'KWALITEITSDOMEIN 4'!$A:$A,0),7),"→"),""),"")</f>
        <v/>
      </c>
      <c r="M39" s="18"/>
      <c r="N39" s="20" t="str">
        <f>IFERROR(IF(M39&lt;&gt;"",HYPERLINK("#'KWALITEITSDOMEIN 4'!"&amp;ADDRESS(MATCH($B39&amp;"|"&amp;M$2,'KWALITEITSDOMEIN 4'!$A:$A,0),7),"→"),""),"")</f>
        <v/>
      </c>
      <c r="O39" s="18"/>
      <c r="P39" s="20" t="str">
        <f>IFERROR(IF(O39&lt;&gt;"",HYPERLINK("#'KWALITEITSDOMEIN 4'!"&amp;ADDRESS(MATCH($B39&amp;"|"&amp;O$2,'KWALITEITSDOMEIN 4'!$A:$A,0),7),"→"),""),"")</f>
        <v/>
      </c>
      <c r="Q39" s="16"/>
      <c r="R39" s="21" t="str">
        <f>IFERROR(IF(Q39&lt;&gt;"",HYPERLINK("#'KWALITEITSDOMEIN 4'!"&amp;ADDRESS(MATCH($B39&amp;"|"&amp;Q$2,'KWALITEITSDOMEIN 4'!$A:$A,0),7),"→"),""),"")</f>
        <v/>
      </c>
      <c r="S39" s="18"/>
      <c r="T39" s="21" t="str">
        <f>IFERROR(IF(S39&lt;&gt;"",HYPERLINK("#'KWALITEITSDOMEIN 4'!"&amp;ADDRESS(MATCH($B39&amp;"|"&amp;S$2,'KWALITEITSDOMEIN 4'!$A:$A,0),7),"→"),""),"")</f>
        <v/>
      </c>
      <c r="U39" s="18"/>
      <c r="V39" s="21" t="str">
        <f>IFERROR(IF(U39&lt;&gt;"",HYPERLINK("#'KWALITEITSDOMEIN 4'!"&amp;ADDRESS(MATCH($B39&amp;"|"&amp;U$2,'KWALITEITSDOMEIN 4'!$A:$A,0),7),"→"),""),"")</f>
        <v/>
      </c>
    </row>
    <row r="40" spans="1:22">
      <c r="A40" s="45" t="s">
        <v>115</v>
      </c>
      <c r="B40" s="22"/>
      <c r="C40" s="16"/>
      <c r="D40" s="20" t="str">
        <f>IFERROR(IF(C40&lt;&gt;"",HYPERLINK("#'KWALITEITSDOMEIN 4'!"&amp;ADDRESS(MATCH($B40&amp;"|"&amp;C$2,'KWALITEITSDOMEIN 4'!$A:$A,0),7),"→"),""),"")</f>
        <v/>
      </c>
      <c r="E40" s="18"/>
      <c r="F40" s="20" t="str">
        <f>IFERROR(IF(E40&lt;&gt;"",HYPERLINK("#'KWALITEITSDOMEIN 4'!"&amp;ADDRESS(MATCH($B40&amp;"|"&amp;E$2,'KWALITEITSDOMEIN 4'!$A:$A,0),7),"→"),""),"")</f>
        <v/>
      </c>
      <c r="G40" s="18"/>
      <c r="H40" s="20" t="str">
        <f>IFERROR(IF(G40&lt;&gt;"",HYPERLINK("#'KWALITEITSDOMEIN 4'!"&amp;ADDRESS(MATCH($B40&amp;"|"&amp;G$2,'KWALITEITSDOMEIN 4'!$A:$A,0),7),"→"),""),"")</f>
        <v/>
      </c>
      <c r="I40" s="16"/>
      <c r="J40" s="20" t="str">
        <f>IFERROR(IF(I40&lt;&gt;"",HYPERLINK("#'KWALITEITSDOMEIN 4'!"&amp;ADDRESS(MATCH($B40&amp;"|"&amp;I$2,'KWALITEITSDOMEIN 4'!$A:$A,0),7),"→"),""),"")</f>
        <v/>
      </c>
      <c r="K40" s="18"/>
      <c r="L40" s="20" t="str">
        <f>IFERROR(IF(K40&lt;&gt;"",HYPERLINK("#'KWALITEITSDOMEIN 4'!"&amp;ADDRESS(MATCH($B40&amp;"|"&amp;K$2,'KWALITEITSDOMEIN 4'!$A:$A,0),7),"→"),""),"")</f>
        <v/>
      </c>
      <c r="M40" s="18"/>
      <c r="N40" s="20" t="str">
        <f>IFERROR(IF(M40&lt;&gt;"",HYPERLINK("#'KWALITEITSDOMEIN 4'!"&amp;ADDRESS(MATCH($B40&amp;"|"&amp;M$2,'KWALITEITSDOMEIN 4'!$A:$A,0),7),"→"),""),"")</f>
        <v/>
      </c>
      <c r="O40" s="18"/>
      <c r="P40" s="20" t="str">
        <f>IFERROR(IF(O40&lt;&gt;"",HYPERLINK("#'KWALITEITSDOMEIN 4'!"&amp;ADDRESS(MATCH($B40&amp;"|"&amp;O$2,'KWALITEITSDOMEIN 4'!$A:$A,0),7),"→"),""),"")</f>
        <v/>
      </c>
      <c r="Q40" s="16"/>
      <c r="R40" s="20" t="str">
        <f>IFERROR(IF(Q40&lt;&gt;"",HYPERLINK("#'KWALITEITSDOMEIN 4'!"&amp;ADDRESS(MATCH($B40&amp;"|"&amp;Q$2,'KWALITEITSDOMEIN 4'!$A:$A,0),7),"→"),""),"")</f>
        <v/>
      </c>
      <c r="S40" s="18"/>
      <c r="T40" s="20" t="str">
        <f>IFERROR(IF(S40&lt;&gt;"",HYPERLINK("#'KWALITEITSDOMEIN 4'!"&amp;ADDRESS(MATCH($B40&amp;"|"&amp;S$2,'KWALITEITSDOMEIN 4'!$A:$A,0),7),"→"),""),"")</f>
        <v/>
      </c>
      <c r="U40" s="18"/>
      <c r="V40" s="20" t="str">
        <f>IFERROR(IF(U40&lt;&gt;"",HYPERLINK("#'KWALITEITSDOMEIN 4'!"&amp;ADDRESS(MATCH($B40&amp;"|"&amp;U$2,'KWALITEITSDOMEIN 4'!$A:$A,0),7),"→"),""),"")</f>
        <v/>
      </c>
    </row>
    <row r="41" spans="1:22" ht="15.75" thickBot="1">
      <c r="A41" s="45" t="s">
        <v>116</v>
      </c>
      <c r="B41" s="22"/>
      <c r="C41" s="16"/>
      <c r="D41" s="20" t="str">
        <f>IFERROR(IF(C41&lt;&gt;"",HYPERLINK("#'KWALITEITSDOMEIN 4'!"&amp;ADDRESS(MATCH($B41&amp;"|"&amp;C$2,'KWALITEITSDOMEIN 4'!$A:$A,0),7),"→"),""),"")</f>
        <v/>
      </c>
      <c r="E41" s="18"/>
      <c r="F41" s="20" t="str">
        <f>IFERROR(IF(E41&lt;&gt;"",HYPERLINK("#'KWALITEITSDOMEIN 4'!"&amp;ADDRESS(MATCH($B41&amp;"|"&amp;E$2,'KWALITEITSDOMEIN 4'!$A:$A,0),7),"→"),""),"")</f>
        <v/>
      </c>
      <c r="G41" s="18"/>
      <c r="H41" s="20" t="str">
        <f>IFERROR(IF(G41&lt;&gt;"",HYPERLINK("#'KWALITEITSDOMEIN 4'!"&amp;ADDRESS(MATCH($B41&amp;"|"&amp;G$2,'KWALITEITSDOMEIN 4'!$A:$A,0),7),"→"),""),"")</f>
        <v/>
      </c>
      <c r="I41" s="16"/>
      <c r="J41" s="20" t="str">
        <f>IFERROR(IF(I41&lt;&gt;"",HYPERLINK("#'KWALITEITSDOMEIN 4'!"&amp;ADDRESS(MATCH($B41&amp;"|"&amp;I$2,'KWALITEITSDOMEIN 4'!$A:$A,0),7),"→"),""),"")</f>
        <v/>
      </c>
      <c r="K41" s="18"/>
      <c r="L41" s="20" t="str">
        <f>IFERROR(IF(K41&lt;&gt;"",HYPERLINK("#'KWALITEITSDOMEIN 4'!"&amp;ADDRESS(MATCH($B41&amp;"|"&amp;K$2,'KWALITEITSDOMEIN 4'!$A:$A,0),7),"→"),""),"")</f>
        <v/>
      </c>
      <c r="M41" s="18"/>
      <c r="N41" s="20" t="str">
        <f>IFERROR(IF(M41&lt;&gt;"",HYPERLINK("#'KWALITEITSDOMEIN 4'!"&amp;ADDRESS(MATCH($B41&amp;"|"&amp;M$2,'KWALITEITSDOMEIN 4'!$A:$A,0),7),"→"),""),"")</f>
        <v/>
      </c>
      <c r="O41" s="18"/>
      <c r="P41" s="20" t="str">
        <f>IFERROR(IF(O41&lt;&gt;"",HYPERLINK("#'KWALITEITSDOMEIN 4'!"&amp;ADDRESS(MATCH($B41&amp;"|"&amp;O$2,'KWALITEITSDOMEIN 4'!$A:$A,0),7),"→"),""),"")</f>
        <v/>
      </c>
      <c r="Q41" s="16"/>
      <c r="R41" s="20" t="str">
        <f>IFERROR(IF(Q41&lt;&gt;"",HYPERLINK("#'KWALITEITSDOMEIN 4'!"&amp;ADDRESS(MATCH($B41&amp;"|"&amp;Q$2,'KWALITEITSDOMEIN 4'!$A:$A,0),7),"→"),""),"")</f>
        <v/>
      </c>
      <c r="S41" s="18"/>
      <c r="T41" s="20" t="str">
        <f>IFERROR(IF(S41&lt;&gt;"",HYPERLINK("#'KWALITEITSDOMEIN 4'!"&amp;ADDRESS(MATCH($B41&amp;"|"&amp;S$2,'KWALITEITSDOMEIN 4'!$A:$A,0),7),"→"),""),"")</f>
        <v/>
      </c>
      <c r="U41" s="18"/>
      <c r="V41" s="20" t="str">
        <f>IFERROR(IF(U41&lt;&gt;"",HYPERLINK("#'KWALITEITSDOMEIN 4'!"&amp;ADDRESS(MATCH($B41&amp;"|"&amp;U$2,'KWALITEITSDOMEIN 4'!$A:$A,0),7),"→"),""),"")</f>
        <v/>
      </c>
    </row>
    <row r="42" spans="1:22" ht="15.75">
      <c r="A42" s="45"/>
      <c r="B42" s="52" t="s">
        <v>106</v>
      </c>
      <c r="C42" s="12"/>
      <c r="D42" s="13"/>
      <c r="E42" s="12"/>
      <c r="F42" s="13"/>
      <c r="G42" s="12"/>
      <c r="H42" s="13"/>
      <c r="I42" s="12"/>
      <c r="J42" s="13"/>
      <c r="K42" s="12"/>
      <c r="L42" s="13"/>
      <c r="M42" s="12"/>
      <c r="N42" s="13"/>
      <c r="O42" s="12"/>
      <c r="P42" s="13"/>
      <c r="Q42" s="12"/>
      <c r="R42" s="13"/>
      <c r="S42" s="12"/>
      <c r="T42" s="13"/>
      <c r="U42" s="12"/>
      <c r="V42" s="13"/>
    </row>
    <row r="43" spans="1:22">
      <c r="A43" s="45" t="s">
        <v>54</v>
      </c>
      <c r="B43" s="33" t="s">
        <v>95</v>
      </c>
      <c r="C43" s="16"/>
      <c r="D43" s="20" t="str">
        <f>IFERROR(IF(C43&lt;&gt;"",HYPERLINK("#'KWALITEITSDOMEIN 5'!"&amp;ADDRESS(MATCH($B43&amp;"|"&amp;C$2,'KWALITEITSDOMEIN 5'!$A:$A,0),7),"→"),""),"")</f>
        <v/>
      </c>
      <c r="E43" s="18"/>
      <c r="F43" s="20" t="str">
        <f>IFERROR(IF(E43&lt;&gt;"",HYPERLINK("#'KWALITEITSDOMEIN 5'!"&amp;ADDRESS(MATCH($B43&amp;"|"&amp;E$2,'KWALITEITSDOMEIN 5'!$A:$A,0),7),"→"),""),"")</f>
        <v/>
      </c>
      <c r="G43" s="18"/>
      <c r="H43" s="20" t="str">
        <f>IFERROR(IF(G43&lt;&gt;"",HYPERLINK("#'KWALITEITSDOMEIN 5'!"&amp;ADDRESS(MATCH($B43&amp;"|"&amp;G$2,'KWALITEITSDOMEIN 5'!$A:$A,0),7),"→"),""),"")</f>
        <v/>
      </c>
      <c r="I43" s="16"/>
      <c r="J43" s="20" t="str">
        <f>IFERROR(IF(I43&lt;&gt;"",HYPERLINK("#'KWALITEITSDOMEIN 5'!"&amp;ADDRESS(MATCH($B43&amp;"|"&amp;I$2,'KWALITEITSDOMEIN 5'!$A:$A,0),7),"→"),""),"")</f>
        <v/>
      </c>
      <c r="K43" s="18"/>
      <c r="L43" s="20" t="str">
        <f>IFERROR(IF(K43&lt;&gt;"",HYPERLINK("#'KWALITEITSDOMEIN 5'!"&amp;ADDRESS(MATCH($B43&amp;"|"&amp;K$2,'KWALITEITSDOMEIN 5'!$A:$A,0),7),"→"),""),"")</f>
        <v/>
      </c>
      <c r="M43" s="18"/>
      <c r="N43" s="20" t="str">
        <f>IFERROR(IF(M43&lt;&gt;"",HYPERLINK("#'KWALITEITSDOMEIN 5'!"&amp;ADDRESS(MATCH($B43&amp;"|"&amp;M$2,'KWALITEITSDOMEIN 5'!$A:$A,0),7),"→"),""),"")</f>
        <v/>
      </c>
      <c r="O43" s="18"/>
      <c r="P43" s="20" t="str">
        <f>IFERROR(IF(O43&lt;&gt;"",HYPERLINK("#'KWALITEITSDOMEIN 5'!"&amp;ADDRESS(MATCH($B43&amp;"|"&amp;O$2,'KWALITEITSDOMEIN 5'!$A:$A,0),7),"→"),""),"")</f>
        <v/>
      </c>
      <c r="Q43" s="16"/>
      <c r="R43" s="20" t="str">
        <f>IFERROR(IF(Q43&lt;&gt;"",HYPERLINK("#'KWALITEITSDOMEIN 5'!"&amp;ADDRESS(MATCH($B43&amp;"|"&amp;Q$2,'KWALITEITSDOMEIN 5'!$A:$A,0),7),"→"),""),"")</f>
        <v/>
      </c>
      <c r="S43" s="18"/>
      <c r="T43" s="20" t="str">
        <f>IFERROR(IF(S43&lt;&gt;"",HYPERLINK("#'KWALITEITSDOMEIN 5'!"&amp;ADDRESS(MATCH($B43&amp;"|"&amp;S$2,'KWALITEITSDOMEIN 5'!$A:$A,0),7),"→"),""),"")</f>
        <v/>
      </c>
      <c r="U43" s="18"/>
      <c r="V43" s="20" t="str">
        <f>IFERROR(IF(U43&lt;&gt;"",HYPERLINK("#'KWALITEITSDOMEIN 5'!"&amp;ADDRESS(MATCH($B43&amp;"|"&amp;U$2,'KWALITEITSDOMEIN 5'!$A:$A,0),7),"→"),""),"")</f>
        <v/>
      </c>
    </row>
    <row r="44" spans="1:22">
      <c r="A44" s="45" t="s">
        <v>55</v>
      </c>
      <c r="B44" s="33" t="s">
        <v>70</v>
      </c>
      <c r="C44" s="16"/>
      <c r="D44" s="20" t="str">
        <f>IFERROR(IF(C44&lt;&gt;"",HYPERLINK("#'KWALITEITSDOMEIN 5'!"&amp;ADDRESS(MATCH($B44&amp;"|"&amp;C$2,'KWALITEITSDOMEIN 5'!$A:$A,0),7),"→"),""),"")</f>
        <v/>
      </c>
      <c r="E44" s="18"/>
      <c r="F44" s="20" t="str">
        <f>IFERROR(IF(E44&lt;&gt;"",HYPERLINK("#'KWALITEITSDOMEIN 5'!"&amp;ADDRESS(MATCH($B44&amp;"|"&amp;E$2,'KWALITEITSDOMEIN 5'!$A:$A,0),7),"→"),""),"")</f>
        <v/>
      </c>
      <c r="G44" s="18"/>
      <c r="H44" s="20" t="str">
        <f>IFERROR(IF(G44&lt;&gt;"",HYPERLINK("#'KWALITEITSDOMEIN 5'!"&amp;ADDRESS(MATCH($B44&amp;"|"&amp;G$2,'KWALITEITSDOMEIN 5'!$A:$A,0),7),"→"),""),"")</f>
        <v/>
      </c>
      <c r="I44" s="16"/>
      <c r="J44" s="20" t="str">
        <f>IFERROR(IF(I44&lt;&gt;"",HYPERLINK("#'KWALITEITSDOMEIN 5'!"&amp;ADDRESS(MATCH($B44&amp;"|"&amp;I$2,'KWALITEITSDOMEIN 5'!$A:$A,0),7),"→"),""),"")</f>
        <v/>
      </c>
      <c r="K44" s="18"/>
      <c r="L44" s="20" t="str">
        <f>IFERROR(IF(K44&lt;&gt;"",HYPERLINK("#'KWALITEITSDOMEIN 5'!"&amp;ADDRESS(MATCH($B44&amp;"|"&amp;K$2,'KWALITEITSDOMEIN 5'!$A:$A,0),7),"→"),""),"")</f>
        <v/>
      </c>
      <c r="M44" s="18"/>
      <c r="N44" s="20" t="str">
        <f>IFERROR(IF(M44&lt;&gt;"",HYPERLINK("#'KWALITEITSDOMEIN 5'!"&amp;ADDRESS(MATCH($B44&amp;"|"&amp;M$2,'KWALITEITSDOMEIN 5'!$A:$A,0),7),"→"),""),"")</f>
        <v/>
      </c>
      <c r="O44" s="18"/>
      <c r="P44" s="20" t="str">
        <f>IFERROR(IF(O44&lt;&gt;"",HYPERLINK("#'KWALITEITSDOMEIN 5'!"&amp;ADDRESS(MATCH($B44&amp;"|"&amp;O$2,'KWALITEITSDOMEIN 5'!$A:$A,0),7),"→"),""),"")</f>
        <v/>
      </c>
      <c r="Q44" s="16"/>
      <c r="R44" s="20" t="str">
        <f>IFERROR(IF(Q44&lt;&gt;"",HYPERLINK("#'KWALITEITSDOMEIN 5'!"&amp;ADDRESS(MATCH($B44&amp;"|"&amp;Q$2,'KWALITEITSDOMEIN 5'!$A:$A,0),7),"→"),""),"")</f>
        <v/>
      </c>
      <c r="S44" s="18"/>
      <c r="T44" s="20" t="str">
        <f>IFERROR(IF(S44&lt;&gt;"",HYPERLINK("#'KWALITEITSDOMEIN 5'!"&amp;ADDRESS(MATCH($B44&amp;"|"&amp;S$2,'KWALITEITSDOMEIN 5'!$A:$A,0),7),"→"),""),"")</f>
        <v/>
      </c>
      <c r="U44" s="18"/>
      <c r="V44" s="20" t="str">
        <f>IFERROR(IF(U44&lt;&gt;"",HYPERLINK("#'KWALITEITSDOMEIN 5'!"&amp;ADDRESS(MATCH($B44&amp;"|"&amp;U$2,'KWALITEITSDOMEIN 5'!$A:$A,0),7),"→"),""),"")</f>
        <v/>
      </c>
    </row>
    <row r="45" spans="1:22">
      <c r="A45" s="45" t="s">
        <v>56</v>
      </c>
      <c r="B45" s="33" t="s">
        <v>75</v>
      </c>
      <c r="C45" s="16"/>
      <c r="D45" s="20" t="str">
        <f>IFERROR(IF(C45&lt;&gt;"",HYPERLINK("#'KWALITEITSDOMEIN 5'!"&amp;ADDRESS(MATCH($B45&amp;"|"&amp;C$2,'KWALITEITSDOMEIN 5'!$A:$A,0),7),"→"),""),"")</f>
        <v/>
      </c>
      <c r="E45" s="18"/>
      <c r="F45" s="20" t="str">
        <f>IFERROR(IF(E45&lt;&gt;"",HYPERLINK("#'KWALITEITSDOMEIN 5'!"&amp;ADDRESS(MATCH($B45&amp;"|"&amp;E$2,'KWALITEITSDOMEIN 5'!$A:$A,0),7),"→"),""),"")</f>
        <v/>
      </c>
      <c r="G45" s="18"/>
      <c r="H45" s="20" t="str">
        <f>IFERROR(IF(G45&lt;&gt;"",HYPERLINK("#'KWALITEITSDOMEIN 5'!"&amp;ADDRESS(MATCH($B45&amp;"|"&amp;G$2,'KWALITEITSDOMEIN 5'!$A:$A,0),7),"→"),""),"")</f>
        <v/>
      </c>
      <c r="I45" s="16"/>
      <c r="J45" s="20" t="str">
        <f>IFERROR(IF(I45&lt;&gt;"",HYPERLINK("#'KWALITEITSDOMEIN 5'!"&amp;ADDRESS(MATCH($B45&amp;"|"&amp;I$2,'KWALITEITSDOMEIN 5'!$A:$A,0),7),"→"),""),"")</f>
        <v/>
      </c>
      <c r="K45" s="18"/>
      <c r="L45" s="20" t="str">
        <f>IFERROR(IF(K45&lt;&gt;"",HYPERLINK("#'KWALITEITSDOMEIN 5'!"&amp;ADDRESS(MATCH($B45&amp;"|"&amp;K$2,'KWALITEITSDOMEIN 5'!$A:$A,0),7),"→"),""),"")</f>
        <v/>
      </c>
      <c r="M45" s="18"/>
      <c r="N45" s="20" t="str">
        <f>IFERROR(IF(M45&lt;&gt;"",HYPERLINK("#'KWALITEITSDOMEIN 5'!"&amp;ADDRESS(MATCH($B45&amp;"|"&amp;M$2,'KWALITEITSDOMEIN 5'!$A:$A,0),7),"→"),""),"")</f>
        <v/>
      </c>
      <c r="O45" s="18"/>
      <c r="P45" s="20" t="str">
        <f>IFERROR(IF(O45&lt;&gt;"",HYPERLINK("#'KWALITEITSDOMEIN 5'!"&amp;ADDRESS(MATCH($B45&amp;"|"&amp;O$2,'KWALITEITSDOMEIN 5'!$A:$A,0),7),"→"),""),"")</f>
        <v/>
      </c>
      <c r="Q45" s="16"/>
      <c r="R45" s="20" t="str">
        <f>IFERROR(IF(Q45&lt;&gt;"",HYPERLINK("#'KWALITEITSDOMEIN 5'!"&amp;ADDRESS(MATCH($B45&amp;"|"&amp;Q$2,'KWALITEITSDOMEIN 5'!$A:$A,0),7),"→"),""),"")</f>
        <v/>
      </c>
      <c r="S45" s="18"/>
      <c r="T45" s="20" t="str">
        <f>IFERROR(IF(S45&lt;&gt;"",HYPERLINK("#'KWALITEITSDOMEIN 5'!"&amp;ADDRESS(MATCH($B45&amp;"|"&amp;S$2,'KWALITEITSDOMEIN 5'!$A:$A,0),7),"→"),""),"")</f>
        <v/>
      </c>
      <c r="U45" s="18"/>
      <c r="V45" s="20" t="str">
        <f>IFERROR(IF(U45&lt;&gt;"",HYPERLINK("#'KWALITEITSDOMEIN 5'!"&amp;ADDRESS(MATCH($B45&amp;"|"&amp;U$2,'KWALITEITSDOMEIN 5'!$A:$A,0),7),"→"),""),"")</f>
        <v/>
      </c>
    </row>
    <row r="46" spans="1:22">
      <c r="A46" s="45" t="s">
        <v>57</v>
      </c>
      <c r="B46" s="33" t="s">
        <v>120</v>
      </c>
      <c r="C46" s="16"/>
      <c r="D46" s="20" t="str">
        <f>IFERROR(IF(C46&lt;&gt;"",HYPERLINK("#'KWALITEITSDOMEIN 5'!"&amp;ADDRESS(MATCH($B46&amp;"|"&amp;C$2,'KWALITEITSDOMEIN 5'!$A:$A,0),7),"→"),""),"")</f>
        <v/>
      </c>
      <c r="E46" s="18"/>
      <c r="F46" s="20" t="str">
        <f>IFERROR(IF(E46&lt;&gt;"",HYPERLINK("#'KWALITEITSDOMEIN 5'!"&amp;ADDRESS(MATCH($B46&amp;"|"&amp;E$2,'KWALITEITSDOMEIN 5'!$A:$A,0),7),"→"),""),"")</f>
        <v/>
      </c>
      <c r="G46" s="18"/>
      <c r="H46" s="20" t="str">
        <f>IFERROR(IF(G46&lt;&gt;"",HYPERLINK("#'KWALITEITSDOMEIN 5'!"&amp;ADDRESS(MATCH($B46&amp;"|"&amp;G$2,'KWALITEITSDOMEIN 5'!$A:$A,0),7),"→"),""),"")</f>
        <v/>
      </c>
      <c r="I46" s="16"/>
      <c r="J46" s="20" t="str">
        <f>IFERROR(IF(I46&lt;&gt;"",HYPERLINK("#'KWALITEITSDOMEIN 5'!"&amp;ADDRESS(MATCH($B46&amp;"|"&amp;I$2,'KWALITEITSDOMEIN 5'!$A:$A,0),7),"→"),""),"")</f>
        <v/>
      </c>
      <c r="K46" s="18"/>
      <c r="L46" s="20" t="str">
        <f>IFERROR(IF(K46&lt;&gt;"",HYPERLINK("#'KWALITEITSDOMEIN 5'!"&amp;ADDRESS(MATCH($B46&amp;"|"&amp;K$2,'KWALITEITSDOMEIN 5'!$A:$A,0),7),"→"),""),"")</f>
        <v/>
      </c>
      <c r="M46" s="18"/>
      <c r="N46" s="20" t="str">
        <f>IFERROR(IF(M46&lt;&gt;"",HYPERLINK("#'KWALITEITSDOMEIN 5'!"&amp;ADDRESS(MATCH($B46&amp;"|"&amp;M$2,'KWALITEITSDOMEIN 5'!$A:$A,0),7),"→"),""),"")</f>
        <v/>
      </c>
      <c r="O46" s="18"/>
      <c r="P46" s="20" t="str">
        <f>IFERROR(IF(O46&lt;&gt;"",HYPERLINK("#'KWALITEITSDOMEIN 5'!"&amp;ADDRESS(MATCH($B46&amp;"|"&amp;O$2,'KWALITEITSDOMEIN 5'!$A:$A,0),7),"→"),""),"")</f>
        <v/>
      </c>
      <c r="Q46" s="16"/>
      <c r="R46" s="20" t="str">
        <f>IFERROR(IF(Q46&lt;&gt;"",HYPERLINK("#'KWALITEITSDOMEIN 5'!"&amp;ADDRESS(MATCH($B46&amp;"|"&amp;Q$2,'KWALITEITSDOMEIN 5'!$A:$A,0),7),"→"),""),"")</f>
        <v/>
      </c>
      <c r="S46" s="18"/>
      <c r="T46" s="20" t="str">
        <f>IFERROR(IF(S46&lt;&gt;"",HYPERLINK("#'KWALITEITSDOMEIN 5'!"&amp;ADDRESS(MATCH($B46&amp;"|"&amp;S$2,'KWALITEITSDOMEIN 5'!$A:$A,0),7),"→"),""),"")</f>
        <v/>
      </c>
      <c r="U46" s="18"/>
      <c r="V46" s="20" t="str">
        <f>IFERROR(IF(U46&lt;&gt;"",HYPERLINK("#'KWALITEITSDOMEIN 5'!"&amp;ADDRESS(MATCH($B46&amp;"|"&amp;U$2,'KWALITEITSDOMEIN 5'!$A:$A,0),7),"→"),""),"")</f>
        <v/>
      </c>
    </row>
    <row r="47" spans="1:22">
      <c r="A47" s="45" t="s">
        <v>58</v>
      </c>
      <c r="B47" s="22"/>
      <c r="C47" s="16"/>
      <c r="D47" s="20" t="str">
        <f>IFERROR(IF(C47&lt;&gt;"",HYPERLINK("#'KWALITEITSDOMEIN 5'!"&amp;ADDRESS(MATCH($B47&amp;"|"&amp;C$2,'KWALITEITSDOMEIN 5'!$A:$A,0),7),"→"),""),"")</f>
        <v/>
      </c>
      <c r="E47" s="18"/>
      <c r="F47" s="20" t="str">
        <f>IFERROR(IF(E47&lt;&gt;"",HYPERLINK("#'KWALITEITSDOMEIN 5'!"&amp;ADDRESS(MATCH($B47&amp;"|"&amp;E$2,'KWALITEITSDOMEIN 5'!$A:$A,0),7),"→"),""),"")</f>
        <v/>
      </c>
      <c r="G47" s="18"/>
      <c r="H47" s="20" t="str">
        <f>IFERROR(IF(G47&lt;&gt;"",HYPERLINK("#'KWALITEITSDOMEIN 5'!"&amp;ADDRESS(MATCH($B47&amp;"|"&amp;G$2,'KWALITEITSDOMEIN 5'!$A:$A,0),7),"→"),""),"")</f>
        <v/>
      </c>
      <c r="I47" s="16"/>
      <c r="J47" s="20" t="str">
        <f>IFERROR(IF(I47&lt;&gt;"",HYPERLINK("#'KWALITEITSDOMEIN 5'!"&amp;ADDRESS(MATCH($B47&amp;"|"&amp;I$2,'KWALITEITSDOMEIN 5'!$A:$A,0),7),"→"),""),"")</f>
        <v/>
      </c>
      <c r="K47" s="18"/>
      <c r="L47" s="20" t="str">
        <f>IFERROR(IF(K47&lt;&gt;"",HYPERLINK("#'KWALITEITSDOMEIN 5'!"&amp;ADDRESS(MATCH($B47&amp;"|"&amp;K$2,'KWALITEITSDOMEIN 5'!$A:$A,0),7),"→"),""),"")</f>
        <v/>
      </c>
      <c r="M47" s="18"/>
      <c r="N47" s="20" t="str">
        <f>IFERROR(IF(M47&lt;&gt;"",HYPERLINK("#'KWALITEITSDOMEIN 5'!"&amp;ADDRESS(MATCH($B47&amp;"|"&amp;M$2,'KWALITEITSDOMEIN 5'!$A:$A,0),7),"→"),""),"")</f>
        <v/>
      </c>
      <c r="O47" s="18"/>
      <c r="P47" s="20" t="str">
        <f>IFERROR(IF(O47&lt;&gt;"",HYPERLINK("#'KWALITEITSDOMEIN 5'!"&amp;ADDRESS(MATCH($B47&amp;"|"&amp;O$2,'KWALITEITSDOMEIN 5'!$A:$A,0),7),"→"),""),"")</f>
        <v/>
      </c>
      <c r="Q47" s="16"/>
      <c r="R47" s="20" t="str">
        <f>IFERROR(IF(Q47&lt;&gt;"",HYPERLINK("#'KWALITEITSDOMEIN 5'!"&amp;ADDRESS(MATCH($B47&amp;"|"&amp;Q$2,'KWALITEITSDOMEIN 5'!$A:$A,0),7),"→"),""),"")</f>
        <v/>
      </c>
      <c r="S47" s="18"/>
      <c r="T47" s="20" t="str">
        <f>IFERROR(IF(S47&lt;&gt;"",HYPERLINK("#'KWALITEITSDOMEIN 5'!"&amp;ADDRESS(MATCH($B47&amp;"|"&amp;S$2,'KWALITEITSDOMEIN 5'!$A:$A,0),7),"→"),""),"")</f>
        <v/>
      </c>
      <c r="U47" s="18"/>
      <c r="V47" s="20" t="str">
        <f>IFERROR(IF(U47&lt;&gt;"",HYPERLINK("#'KWALITEITSDOMEIN 5'!"&amp;ADDRESS(MATCH($B47&amp;"|"&amp;U$2,'KWALITEITSDOMEIN 5'!$A:$A,0),7),"→"),""),"")</f>
        <v/>
      </c>
    </row>
    <row r="48" spans="1:22">
      <c r="A48" s="45" t="s">
        <v>59</v>
      </c>
      <c r="B48" s="22"/>
      <c r="C48" s="16"/>
      <c r="D48" s="20" t="str">
        <f>IFERROR(IF(C48&lt;&gt;"",HYPERLINK("#'KWALITEITSDOMEIN 5'!"&amp;ADDRESS(MATCH($B48&amp;"|"&amp;C$2,'KWALITEITSDOMEIN 5'!$A:$A,0),7),"→"),""),"")</f>
        <v/>
      </c>
      <c r="E48" s="18"/>
      <c r="F48" s="20" t="str">
        <f>IFERROR(IF(E48&lt;&gt;"",HYPERLINK("#'KWALITEITSDOMEIN 5'!"&amp;ADDRESS(MATCH($B48&amp;"|"&amp;E$2,'KWALITEITSDOMEIN 5'!$A:$A,0),7),"→"),""),"")</f>
        <v/>
      </c>
      <c r="G48" s="18"/>
      <c r="H48" s="20" t="str">
        <f>IFERROR(IF(G48&lt;&gt;"",HYPERLINK("#'KWALITEITSDOMEIN 5'!"&amp;ADDRESS(MATCH($B48&amp;"|"&amp;G$2,'KWALITEITSDOMEIN 5'!$A:$A,0),7),"→"),""),"")</f>
        <v/>
      </c>
      <c r="I48" s="16"/>
      <c r="J48" s="20" t="str">
        <f>IFERROR(IF(I48&lt;&gt;"",HYPERLINK("#'KWALITEITSDOMEIN 5'!"&amp;ADDRESS(MATCH($B48&amp;"|"&amp;I$2,'KWALITEITSDOMEIN 5'!$A:$A,0),7),"→"),""),"")</f>
        <v/>
      </c>
      <c r="K48" s="18"/>
      <c r="L48" s="20" t="str">
        <f>IFERROR(IF(K48&lt;&gt;"",HYPERLINK("#'KWALITEITSDOMEIN 5'!"&amp;ADDRESS(MATCH($B48&amp;"|"&amp;K$2,'KWALITEITSDOMEIN 5'!$A:$A,0),7),"→"),""),"")</f>
        <v/>
      </c>
      <c r="M48" s="18"/>
      <c r="N48" s="20" t="str">
        <f>IFERROR(IF(M48&lt;&gt;"",HYPERLINK("#'KWALITEITSDOMEIN 5'!"&amp;ADDRESS(MATCH($B48&amp;"|"&amp;M$2,'KWALITEITSDOMEIN 5'!$A:$A,0),7),"→"),""),"")</f>
        <v/>
      </c>
      <c r="O48" s="18"/>
      <c r="P48" s="20" t="str">
        <f>IFERROR(IF(O48&lt;&gt;"",HYPERLINK("#'KWALITEITSDOMEIN 5'!"&amp;ADDRESS(MATCH($B48&amp;"|"&amp;O$2,'KWALITEITSDOMEIN 5'!$A:$A,0),7),"→"),""),"")</f>
        <v/>
      </c>
      <c r="Q48" s="16"/>
      <c r="R48" s="20" t="str">
        <f>IFERROR(IF(Q48&lt;&gt;"",HYPERLINK("#'KWALITEITSDOMEIN 5'!"&amp;ADDRESS(MATCH($B48&amp;"|"&amp;Q$2,'KWALITEITSDOMEIN 5'!$A:$A,0),7),"→"),""),"")</f>
        <v/>
      </c>
      <c r="S48" s="18"/>
      <c r="T48" s="20" t="str">
        <f>IFERROR(IF(S48&lt;&gt;"",HYPERLINK("#'KWALITEITSDOMEIN 5'!"&amp;ADDRESS(MATCH($B48&amp;"|"&amp;S$2,'KWALITEITSDOMEIN 5'!$A:$A,0),7),"→"),""),"")</f>
        <v/>
      </c>
      <c r="U48" s="18"/>
      <c r="V48" s="20" t="str">
        <f>IFERROR(IF(U48&lt;&gt;"",HYPERLINK("#'KWALITEITSDOMEIN 5'!"&amp;ADDRESS(MATCH($B48&amp;"|"&amp;U$2,'KWALITEITSDOMEIN 5'!$A:$A,0),7),"→"),""),"")</f>
        <v/>
      </c>
    </row>
    <row r="49" spans="1:22" ht="15.75" thickBot="1">
      <c r="A49" s="45" t="s">
        <v>78</v>
      </c>
      <c r="B49" s="23"/>
      <c r="C49" s="17"/>
      <c r="D49" s="24" t="str">
        <f>IFERROR(IF(C49&lt;&gt;"",HYPERLINK("#'KWALITEITSDOMEIN 5'!"&amp;ADDRESS(MATCH($B49&amp;"|"&amp;C$2,'KWALITEITSDOMEIN 5'!$A:$A,0),7),"→"),""),"")</f>
        <v/>
      </c>
      <c r="E49" s="19"/>
      <c r="F49" s="24" t="str">
        <f>IFERROR(IF(E49&lt;&gt;"",HYPERLINK("#'KWALITEITSDOMEIN 5'!"&amp;ADDRESS(MATCH($B49&amp;"|"&amp;E$2,'KWALITEITSDOMEIN 5'!$A:$A,0),7),"→"),""),"")</f>
        <v/>
      </c>
      <c r="G49" s="19"/>
      <c r="H49" s="24" t="str">
        <f>IFERROR(IF(G49&lt;&gt;"",HYPERLINK("#'KWALITEITSDOMEIN 5'!"&amp;ADDRESS(MATCH($B49&amp;"|"&amp;G$2,'KWALITEITSDOMEIN 5'!$A:$A,0),7),"→"),""),"")</f>
        <v/>
      </c>
      <c r="I49" s="17"/>
      <c r="J49" s="24" t="str">
        <f>IFERROR(IF(I49&lt;&gt;"",HYPERLINK("#'KWALITEITSDOMEIN 5'!"&amp;ADDRESS(MATCH($B49&amp;"|"&amp;I$2,'KWALITEITSDOMEIN 5'!$A:$A,0),7),"→"),""),"")</f>
        <v/>
      </c>
      <c r="K49" s="19"/>
      <c r="L49" s="24" t="str">
        <f>IFERROR(IF(K49&lt;&gt;"",HYPERLINK("#'KWALITEITSDOMEIN 5'!"&amp;ADDRESS(MATCH($B49&amp;"|"&amp;K$2,'KWALITEITSDOMEIN 5'!$A:$A,0),7),"→"),""),"")</f>
        <v/>
      </c>
      <c r="M49" s="19"/>
      <c r="N49" s="24" t="str">
        <f>IFERROR(IF(M49&lt;&gt;"",HYPERLINK("#'KWALITEITSDOMEIN 5'!"&amp;ADDRESS(MATCH($B49&amp;"|"&amp;M$2,'KWALITEITSDOMEIN 5'!$A:$A,0),7),"→"),""),"")</f>
        <v/>
      </c>
      <c r="O49" s="19"/>
      <c r="P49" s="24" t="str">
        <f>IFERROR(IF(O49&lt;&gt;"",HYPERLINK("#'KWALITEITSDOMEIN 5'!"&amp;ADDRESS(MATCH($B49&amp;"|"&amp;O$2,'KWALITEITSDOMEIN 5'!$A:$A,0),7),"→"),""),"")</f>
        <v/>
      </c>
      <c r="Q49" s="17"/>
      <c r="R49" s="24" t="str">
        <f>IFERROR(IF(Q49&lt;&gt;"",HYPERLINK("#'KWALITEITSDOMEIN 5'!"&amp;ADDRESS(MATCH($B49&amp;"|"&amp;Q$2,'KWALITEITSDOMEIN 5'!$A:$A,0),7),"→"),""),"")</f>
        <v/>
      </c>
      <c r="S49" s="19"/>
      <c r="T49" s="24" t="str">
        <f>IFERROR(IF(S49&lt;&gt;"",HYPERLINK("#'KWALITEITSDOMEIN 5'!"&amp;ADDRESS(MATCH($B49&amp;"|"&amp;S$2,'KWALITEITSDOMEIN 5'!$A:$A,0),7),"→"),""),"")</f>
        <v/>
      </c>
      <c r="U49" s="19"/>
      <c r="V49" s="24" t="str">
        <f>IFERROR(IF(U49&lt;&gt;"",HYPERLINK("#'KWALITEITSDOMEIN 5'!"&amp;ADDRESS(MATCH($B49&amp;"|"&amp;U$2,'KWALITEITSDOMEIN 5'!$A:$A,0),7),"→"),""),"")</f>
        <v/>
      </c>
    </row>
    <row r="50" spans="1:22">
      <c r="L50" s="48"/>
    </row>
    <row r="56" spans="1:22">
      <c r="G56" s="49"/>
    </row>
    <row r="60" spans="1:22" ht="15.75">
      <c r="G60" s="50" t="s">
        <v>61</v>
      </c>
    </row>
  </sheetData>
  <sheetProtection sheet="1" objects="1" scenarios="1"/>
  <mergeCells count="13">
    <mergeCell ref="Q1:V1"/>
    <mergeCell ref="C1:H1"/>
    <mergeCell ref="I1:P1"/>
    <mergeCell ref="C2:D3"/>
    <mergeCell ref="E2:F3"/>
    <mergeCell ref="G2:H3"/>
    <mergeCell ref="S2:T3"/>
    <mergeCell ref="U2:V3"/>
    <mergeCell ref="I2:J3"/>
    <mergeCell ref="K2:L3"/>
    <mergeCell ref="M2:N3"/>
    <mergeCell ref="O2:P3"/>
    <mergeCell ref="Q2:R3"/>
  </mergeCells>
  <phoneticPr fontId="3" type="noConversion"/>
  <conditionalFormatting sqref="B2">
    <cfRule type="containsBlanks" dxfId="120" priority="2">
      <formula>LEN(TRIM(B2))=0</formula>
    </cfRule>
  </conditionalFormatting>
  <conditionalFormatting sqref="B4:B49">
    <cfRule type="duplicateValues" dxfId="119" priority="1"/>
  </conditionalFormatting>
  <conditionalFormatting sqref="C28:H28 J28:P28 R28:V28 C29:V30">
    <cfRule type="expression" dxfId="118" priority="175">
      <formula>C28=Zwaarwegend_punt</formula>
    </cfRule>
    <cfRule type="expression" dxfId="117" priority="174">
      <formula>C28=Kritiek_punt</formula>
    </cfRule>
    <cfRule type="expression" dxfId="116" priority="176">
      <formula>C28=Ontwikkelpunt</formula>
    </cfRule>
    <cfRule type="expression" dxfId="115" priority="177">
      <formula>C28=Ambitie</formula>
    </cfRule>
    <cfRule type="expression" dxfId="114" priority="178">
      <formula>C28=Trots</formula>
    </cfRule>
  </conditionalFormatting>
  <conditionalFormatting sqref="C36:I37 K36:V37 C37:V40 C41:I41 K41:V41">
    <cfRule type="expression" dxfId="113" priority="25">
      <formula>C36=Ontwikkelpunt</formula>
    </cfRule>
    <cfRule type="expression" dxfId="112" priority="26">
      <formula>C36=Ambitie</formula>
    </cfRule>
    <cfRule type="expression" dxfId="111" priority="27">
      <formula>C36=Trots</formula>
    </cfRule>
    <cfRule type="expression" dxfId="110" priority="24">
      <formula>C36=Zwaarwegend_punt</formula>
    </cfRule>
  </conditionalFormatting>
  <conditionalFormatting sqref="C25:P25 R25:V25 I26:I28 C28:H28 K28:P28 R28:V28 C29:I30 K29:V30">
    <cfRule type="expression" dxfId="109" priority="38">
      <formula>C25=Kritiek_punt</formula>
    </cfRule>
    <cfRule type="expression" dxfId="108" priority="39">
      <formula>C25=Zwaarwegend_punt</formula>
    </cfRule>
    <cfRule type="expression" dxfId="107" priority="40">
      <formula>C25=Ontwikkelpunt</formula>
    </cfRule>
    <cfRule type="expression" dxfId="106" priority="41">
      <formula>C25=Ambitie</formula>
    </cfRule>
    <cfRule type="expression" dxfId="105" priority="42">
      <formula>C25=Trots</formula>
    </cfRule>
  </conditionalFormatting>
  <conditionalFormatting sqref="C5:V11">
    <cfRule type="expression" dxfId="104" priority="179">
      <formula>C5=Kritiek_punt</formula>
    </cfRule>
    <cfRule type="expression" dxfId="103" priority="180">
      <formula>C5=Zwaarwegend_punt</formula>
    </cfRule>
    <cfRule type="expression" dxfId="102" priority="181">
      <formula>C5=Ontwikkelpunt</formula>
    </cfRule>
    <cfRule type="expression" dxfId="101" priority="182">
      <formula>C5=Ambitie</formula>
    </cfRule>
    <cfRule type="expression" dxfId="100" priority="183">
      <formula>C5=Trots</formula>
    </cfRule>
  </conditionalFormatting>
  <conditionalFormatting sqref="C9:V10">
    <cfRule type="expression" dxfId="99" priority="173">
      <formula>C9=Trots</formula>
    </cfRule>
    <cfRule type="expression" dxfId="98" priority="172">
      <formula>C9=Ambitie</formula>
    </cfRule>
    <cfRule type="expression" dxfId="97" priority="171">
      <formula>C9=Ontwikkelpunt</formula>
    </cfRule>
    <cfRule type="expression" dxfId="96" priority="170">
      <formula>C9=Zwaarwegend_punt</formula>
    </cfRule>
    <cfRule type="expression" dxfId="95" priority="169">
      <formula>C9=Kritiek_punt</formula>
    </cfRule>
  </conditionalFormatting>
  <conditionalFormatting sqref="C13:V19">
    <cfRule type="expression" dxfId="94" priority="62">
      <formula>C13=Trots</formula>
    </cfRule>
    <cfRule type="expression" dxfId="93" priority="59">
      <formula>C13=Zwaarwegend_punt</formula>
    </cfRule>
    <cfRule type="expression" dxfId="92" priority="58">
      <formula>C13=Kritiek_punt</formula>
    </cfRule>
    <cfRule type="expression" dxfId="91" priority="60">
      <formula>C13=Ontwikkelpunt</formula>
    </cfRule>
    <cfRule type="expression" dxfId="90" priority="61">
      <formula>C13=Ambitie</formula>
    </cfRule>
  </conditionalFormatting>
  <conditionalFormatting sqref="C17:V18">
    <cfRule type="expression" dxfId="89" priority="52">
      <formula>C17=Trots</formula>
    </cfRule>
    <cfRule type="expression" dxfId="88" priority="51">
      <formula>C17=Ambitie</formula>
    </cfRule>
    <cfRule type="expression" dxfId="87" priority="50">
      <formula>C17=Ontwikkelpunt</formula>
    </cfRule>
    <cfRule type="expression" dxfId="86" priority="48">
      <formula>C17=Kritiek_punt</formula>
    </cfRule>
    <cfRule type="expression" dxfId="85" priority="49">
      <formula>C17=Zwaarwegend_punt</formula>
    </cfRule>
  </conditionalFormatting>
  <conditionalFormatting sqref="C21:V30">
    <cfRule type="expression" dxfId="84" priority="167">
      <formula>C21=Trots</formula>
    </cfRule>
    <cfRule type="expression" dxfId="83" priority="166">
      <formula>C21=Ambitie</formula>
    </cfRule>
    <cfRule type="expression" dxfId="82" priority="165">
      <formula>C21=Ontwikkelpunt</formula>
    </cfRule>
    <cfRule type="expression" dxfId="81" priority="164">
      <formula>C21=Zwaarwegend_punt</formula>
    </cfRule>
    <cfRule type="expression" dxfId="80" priority="163">
      <formula>C21=Kritiek_punt</formula>
    </cfRule>
  </conditionalFormatting>
  <conditionalFormatting sqref="C32:V41">
    <cfRule type="expression" dxfId="79" priority="160">
      <formula>C32=Ontwikkelpunt</formula>
    </cfRule>
    <cfRule type="expression" dxfId="78" priority="161">
      <formula>C32=Ambitie</formula>
    </cfRule>
    <cfRule type="expression" dxfId="77" priority="162">
      <formula>C32=Trots</formula>
    </cfRule>
    <cfRule type="expression" dxfId="76" priority="158">
      <formula>C32=Kritiek_punt</formula>
    </cfRule>
    <cfRule type="expression" dxfId="75" priority="159">
      <formula>C32=Zwaarwegend_punt</formula>
    </cfRule>
  </conditionalFormatting>
  <conditionalFormatting sqref="C37:V40 C36:I37 K36:V37 C41:I41 K41:V41">
    <cfRule type="expression" dxfId="74" priority="23">
      <formula>C36=Kritiek_punt</formula>
    </cfRule>
  </conditionalFormatting>
  <conditionalFormatting sqref="C43:V49">
    <cfRule type="expression" dxfId="73" priority="17">
      <formula>C43=Trots</formula>
    </cfRule>
    <cfRule type="expression" dxfId="72" priority="16">
      <formula>C43=Ambitie</formula>
    </cfRule>
    <cfRule type="expression" dxfId="71" priority="15">
      <formula>C43=Ontwikkelpunt</formula>
    </cfRule>
    <cfRule type="expression" dxfId="70" priority="13">
      <formula>C43=Kritiek_punt</formula>
    </cfRule>
    <cfRule type="expression" dxfId="69" priority="14">
      <formula>C43=Zwaarwegend_punt</formula>
    </cfRule>
  </conditionalFormatting>
  <conditionalFormatting sqref="C47:V48">
    <cfRule type="expression" dxfId="68" priority="7">
      <formula>C47=Trots</formula>
    </cfRule>
    <cfRule type="expression" dxfId="67" priority="6">
      <formula>C47=Ambitie</formula>
    </cfRule>
    <cfRule type="expression" dxfId="66" priority="5">
      <formula>C47=Ontwikkelpunt</formula>
    </cfRule>
    <cfRule type="expression" dxfId="65" priority="4">
      <formula>C47=Zwaarwegend_punt</formula>
    </cfRule>
    <cfRule type="expression" dxfId="64" priority="3">
      <formula>C47=Kritiek_punt</formula>
    </cfRule>
  </conditionalFormatting>
  <conditionalFormatting sqref="J28:J30">
    <cfRule type="expression" dxfId="63" priority="33">
      <formula>J28=Kritiek_punt</formula>
    </cfRule>
    <cfRule type="expression" dxfId="62" priority="37">
      <formula>J28=Trots</formula>
    </cfRule>
    <cfRule type="expression" dxfId="61" priority="36">
      <formula>J28=Ambitie</formula>
    </cfRule>
    <cfRule type="expression" dxfId="60" priority="35">
      <formula>J28=Ontwikkelpunt</formula>
    </cfRule>
    <cfRule type="expression" dxfId="59" priority="34">
      <formula>J28=Zwaarwegend_punt</formula>
    </cfRule>
  </conditionalFormatting>
  <conditionalFormatting sqref="J36:J41">
    <cfRule type="expression" dxfId="58" priority="20">
      <formula>J36=Ontwikkelpunt</formula>
    </cfRule>
    <cfRule type="expression" dxfId="57" priority="19">
      <formula>J36=Zwaarwegend_punt</formula>
    </cfRule>
    <cfRule type="expression" dxfId="56" priority="18">
      <formula>J36=Kritiek_punt</formula>
    </cfRule>
    <cfRule type="expression" dxfId="55" priority="22">
      <formula>J36=Trots</formula>
    </cfRule>
    <cfRule type="expression" dxfId="54" priority="21">
      <formula>J36=Ambitie</formula>
    </cfRule>
  </conditionalFormatting>
  <conditionalFormatting sqref="U2 S2 Q2 O2 M2 K2 I2 G2 E2 C2">
    <cfRule type="duplicateValues" dxfId="53" priority="184"/>
  </conditionalFormatting>
  <dataValidations count="2">
    <dataValidation type="list" allowBlank="1" showInputMessage="1" showErrorMessage="1" prompt="kies uit de lijst!" sqref="I5:I11 Q5:Q11 Q13:Q19 I13:I19 Q43:Q49 I43:I49 S5:S49 I21:I30 I32:I41 C5:C49 E5:E49 U5:U49 G5:G49 Q21:Q30 O5:O49 M5:M49 K5:K49 Q32:Q41" xr:uid="{F699F6D8-DDDE-4503-9CE1-17D849393DE1}">
      <formula1>kl</formula1>
    </dataValidation>
    <dataValidation allowBlank="1" showInputMessage="1" showErrorMessage="1" prompt="naam praktijkinstelling invullen!" sqref="B2" xr:uid="{64EBBC5C-43F3-4A45-95E8-5EE883660B9A}"/>
  </dataValidations>
  <pageMargins left="0.7" right="0.7" top="0.75" bottom="0.75" header="0.3" footer="0.3"/>
  <pageSetup paperSize="9" scale="50" orientation="landscape" r:id="rId1"/>
  <colBreaks count="1" manualBreakCount="1">
    <brk id="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31BFB-517E-4C73-84CB-1A756C784F23}">
  <sheetPr codeName="Blad2">
    <tabColor theme="1"/>
  </sheetPr>
  <dimension ref="A1:J9"/>
  <sheetViews>
    <sheetView showGridLines="0" showRowColHeaders="0" workbookViewId="0"/>
  </sheetViews>
  <sheetFormatPr defaultColWidth="9" defaultRowHeight="15"/>
  <cols>
    <col min="1" max="1" width="16.6640625" customWidth="1"/>
    <col min="8" max="8" width="7.6640625" customWidth="1"/>
    <col min="9" max="9" width="22.109375" customWidth="1"/>
    <col min="10" max="10" width="9" customWidth="1"/>
  </cols>
  <sheetData>
    <row r="1" spans="1:10" ht="41.25" customHeight="1">
      <c r="A1" s="34" t="s">
        <v>29</v>
      </c>
      <c r="B1" s="35"/>
      <c r="H1" s="28"/>
      <c r="I1" s="28"/>
      <c r="J1" s="28"/>
    </row>
    <row r="2" spans="1:10" ht="18.75">
      <c r="A2" s="34" t="s">
        <v>18</v>
      </c>
      <c r="B2" s="1" t="s">
        <v>24</v>
      </c>
      <c r="H2" s="36" t="s">
        <v>84</v>
      </c>
      <c r="I2" s="28"/>
      <c r="J2" s="28"/>
    </row>
    <row r="3" spans="1:10">
      <c r="A3" s="34" t="s">
        <v>19</v>
      </c>
      <c r="B3" s="2" t="s">
        <v>25</v>
      </c>
      <c r="H3" s="37" t="s">
        <v>85</v>
      </c>
      <c r="I3" s="28"/>
      <c r="J3" s="28"/>
    </row>
    <row r="4" spans="1:10" ht="15.75">
      <c r="A4" s="34" t="s">
        <v>20</v>
      </c>
      <c r="B4" s="43" t="s">
        <v>96</v>
      </c>
      <c r="H4" s="37" t="s">
        <v>86</v>
      </c>
      <c r="I4" s="28"/>
      <c r="J4" s="28"/>
    </row>
    <row r="5" spans="1:10">
      <c r="A5" s="34" t="s">
        <v>21</v>
      </c>
      <c r="B5" s="3" t="s">
        <v>26</v>
      </c>
      <c r="H5" s="37" t="s">
        <v>87</v>
      </c>
      <c r="I5" s="28"/>
      <c r="J5" s="28"/>
    </row>
    <row r="6" spans="1:10">
      <c r="A6" s="34" t="s">
        <v>22</v>
      </c>
      <c r="B6" s="4" t="s">
        <v>27</v>
      </c>
      <c r="H6" s="38" t="s">
        <v>88</v>
      </c>
      <c r="I6" s="38" t="s">
        <v>89</v>
      </c>
      <c r="J6" s="28"/>
    </row>
    <row r="7" spans="1:10">
      <c r="A7" s="34" t="s">
        <v>23</v>
      </c>
      <c r="B7" s="5" t="s">
        <v>28</v>
      </c>
      <c r="H7" s="38" t="s">
        <v>90</v>
      </c>
      <c r="I7" s="39" t="s">
        <v>91</v>
      </c>
      <c r="J7" s="28"/>
    </row>
    <row r="8" spans="1:10">
      <c r="H8" s="38" t="s">
        <v>92</v>
      </c>
      <c r="I8" s="39" t="s">
        <v>93</v>
      </c>
      <c r="J8" s="28"/>
    </row>
    <row r="9" spans="1:10">
      <c r="H9" s="40" t="s">
        <v>94</v>
      </c>
      <c r="I9" s="41"/>
      <c r="J9" s="41"/>
    </row>
  </sheetData>
  <hyperlinks>
    <hyperlink ref="H9" r:id="rId1" display="http://www.actconsultants.nl/remote-support" xr:uid="{272A3638-804A-44E5-BF5F-E24858664EB5}"/>
    <hyperlink ref="I7" r:id="rId2" tooltip="mailto:szp@actconsultants.nl" display="mailto:szp@actconsultants.nl" xr:uid="{55B92238-97D1-4084-A277-FC33A4942220}"/>
    <hyperlink ref="I8" r:id="rId3" tooltip="http://www.actconsultants.nl/" display="http://www.actconsultants.nl/" xr:uid="{4DD73214-44CB-4AB5-8CC4-CCFDE03A7EA0}"/>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86D3-DB67-41E0-A4B3-F7A0F539F2D6}">
  <sheetPr codeName="Blad3">
    <tabColor theme="0" tint="-0.499984740745262"/>
    <outlinePr showOutlineSymbols="0"/>
  </sheetPr>
  <dimension ref="A1:I73"/>
  <sheetViews>
    <sheetView showGridLines="0" showRowColHeaders="0" showZeros="0" showOutlineSymbols="0" zoomScale="96" zoomScaleNormal="96" workbookViewId="0">
      <pane xSplit="6" ySplit="3" topLeftCell="G5" activePane="bottomRight" state="frozen"/>
      <selection activeCell="F13" sqref="F13"/>
      <selection pane="topRight" activeCell="F13" sqref="F13"/>
      <selection pane="bottomLeft" activeCell="F13" sqref="F13"/>
      <selection pane="bottomRight" activeCell="G4" sqref="G4"/>
    </sheetView>
  </sheetViews>
  <sheetFormatPr defaultColWidth="9.109375" defaultRowHeight="15" outlineLevelCol="1"/>
  <cols>
    <col min="1" max="1" width="23.33203125" style="6" hidden="1" customWidth="1" outlineLevel="1"/>
    <col min="2" max="2" width="28.6640625" style="6" hidden="1" customWidth="1" outlineLevel="1"/>
    <col min="3" max="3" width="48.6640625" style="6" customWidth="1" collapsed="1"/>
    <col min="4" max="4" width="17.5546875" style="6" customWidth="1"/>
    <col min="5" max="5" width="17.33203125" style="6" customWidth="1"/>
    <col min="6" max="6" width="10" style="10" customWidth="1"/>
    <col min="7" max="7" width="94.33203125" style="6" customWidth="1"/>
    <col min="8" max="8" width="16.6640625" style="6" customWidth="1"/>
    <col min="9" max="9" width="40.6640625" style="6" customWidth="1"/>
    <col min="10" max="16384" width="9.109375" style="6"/>
  </cols>
  <sheetData>
    <row r="1" spans="1:9" ht="131.25" customHeight="1" thickBot="1"/>
    <row r="2" spans="1:9" ht="24" thickBot="1">
      <c r="C2" s="51" t="s">
        <v>102</v>
      </c>
      <c r="D2" s="27"/>
      <c r="E2" s="27"/>
      <c r="F2" s="55"/>
    </row>
    <row r="3" spans="1:9" s="28" customFormat="1" ht="33.75" customHeight="1">
      <c r="A3" s="28" t="s">
        <v>31</v>
      </c>
      <c r="B3" s="28" t="s">
        <v>60</v>
      </c>
      <c r="C3" s="29" t="s">
        <v>66</v>
      </c>
      <c r="D3" s="29" t="s">
        <v>63</v>
      </c>
      <c r="E3" s="29" t="s">
        <v>83</v>
      </c>
      <c r="F3" s="30" t="s">
        <v>112</v>
      </c>
      <c r="G3" s="29" t="s">
        <v>30</v>
      </c>
      <c r="H3" s="42" t="s">
        <v>67</v>
      </c>
      <c r="I3" s="29" t="s">
        <v>68</v>
      </c>
    </row>
    <row r="4" spans="1:9">
      <c r="A4" s="11" t="str">
        <f t="shared" ref="A4:A43" si="0">C4&amp;"|"&amp;E4</f>
        <v>visie en beleid inzet VS|vios</v>
      </c>
      <c r="B4" s="11">
        <v>1</v>
      </c>
      <c r="C4" s="25" t="str">
        <f t="shared" ref="C4:C13" si="1">KD1_1</f>
        <v>visie en beleid inzet VS</v>
      </c>
      <c r="D4" s="10" t="s">
        <v>0</v>
      </c>
      <c r="E4" s="7" t="s">
        <v>1</v>
      </c>
      <c r="F4" s="32" t="str">
        <f>IFERROR(INDEX(matrix!$A:$V,MATCH(Tabel1[[#This Row],[indicatoren]],matrix!$B:$B,0),MATCH(Tabel1[[#This Row],[actor]],matrix!$2:$2,0)),"")</f>
        <v>O</v>
      </c>
      <c r="G4" s="14"/>
      <c r="H4" s="31"/>
      <c r="I4" s="31"/>
    </row>
    <row r="5" spans="1:9">
      <c r="A5" s="11" t="str">
        <f t="shared" si="0"/>
        <v>visie en beleid inzet VS|praktijkopl</v>
      </c>
      <c r="B5" s="11">
        <v>2</v>
      </c>
      <c r="C5" s="26" t="str">
        <f t="shared" si="1"/>
        <v>visie en beleid inzet VS</v>
      </c>
      <c r="D5" s="10" t="s">
        <v>0</v>
      </c>
      <c r="E5" s="7" t="s">
        <v>2</v>
      </c>
      <c r="F5" s="32">
        <f>IFERROR(INDEX(matrix!$A:$V,MATCH(Tabel1[[#This Row],[indicatoren]],matrix!$B:$B,0),MATCH(Tabel1[[#This Row],[actor]],matrix!$2:$2,0)),"")</f>
        <v>0</v>
      </c>
      <c r="G5" s="14"/>
      <c r="H5" s="31"/>
      <c r="I5" s="31"/>
    </row>
    <row r="6" spans="1:9">
      <c r="A6" s="11" t="str">
        <f t="shared" si="0"/>
        <v>visie en beleid inzet VS|(med.) Ieermeester</v>
      </c>
      <c r="B6" s="11">
        <v>3</v>
      </c>
      <c r="C6" s="26" t="str">
        <f t="shared" si="1"/>
        <v>visie en beleid inzet VS</v>
      </c>
      <c r="D6" s="10" t="s">
        <v>0</v>
      </c>
      <c r="E6" s="7" t="s">
        <v>97</v>
      </c>
      <c r="F6" s="32">
        <f>IFERROR(INDEX(matrix!$A:$V,MATCH(Tabel1[[#This Row],[indicatoren]],matrix!$B:$B,0),MATCH(Tabel1[[#This Row],[actor]],matrix!$2:$2,0)),"")</f>
        <v>0</v>
      </c>
      <c r="G6" s="14"/>
      <c r="H6" s="31"/>
      <c r="I6" s="31"/>
    </row>
    <row r="7" spans="1:9">
      <c r="A7" s="11" t="str">
        <f t="shared" si="0"/>
        <v xml:space="preserve">visie en beleid inzet VS|praktijkopl </v>
      </c>
      <c r="B7" s="11">
        <v>4</v>
      </c>
      <c r="C7" s="26" t="str">
        <f t="shared" si="1"/>
        <v>visie en beleid inzet VS</v>
      </c>
      <c r="D7" s="10" t="s">
        <v>3</v>
      </c>
      <c r="E7" s="8" t="s">
        <v>62</v>
      </c>
      <c r="F7" s="32">
        <f>IFERROR(INDEX(matrix!$A:$V,MATCH(Tabel1[[#This Row],[indicatoren]],matrix!$B:$B,0),MATCH(Tabel1[[#This Row],[actor]],matrix!$2:$2,0)),"")</f>
        <v>0</v>
      </c>
      <c r="G7" s="14"/>
      <c r="H7" s="31"/>
      <c r="I7" s="31"/>
    </row>
    <row r="8" spans="1:9">
      <c r="A8" s="11" t="str">
        <f t="shared" si="0"/>
        <v>visie en beleid inzet VS|leerhuis</v>
      </c>
      <c r="B8" s="11">
        <v>5</v>
      </c>
      <c r="C8" s="26" t="str">
        <f t="shared" si="1"/>
        <v>visie en beleid inzet VS</v>
      </c>
      <c r="D8" s="10" t="s">
        <v>3</v>
      </c>
      <c r="E8" s="8" t="s">
        <v>4</v>
      </c>
      <c r="F8" s="32">
        <f>IFERROR(INDEX(matrix!$A:$V,MATCH(Tabel1[[#This Row],[indicatoren]],matrix!$B:$B,0),MATCH(Tabel1[[#This Row],[actor]],matrix!$2:$2,0)),"")</f>
        <v>0</v>
      </c>
      <c r="G8" s="14"/>
      <c r="H8" s="31"/>
      <c r="I8" s="31"/>
    </row>
    <row r="9" spans="1:9">
      <c r="A9" s="11" t="str">
        <f t="shared" si="0"/>
        <v>visie en beleid inzet VS|beheerder</v>
      </c>
      <c r="B9" s="11">
        <v>6</v>
      </c>
      <c r="C9" s="26" t="str">
        <f t="shared" si="1"/>
        <v>visie en beleid inzet VS</v>
      </c>
      <c r="D9" s="10" t="s">
        <v>3</v>
      </c>
      <c r="E9" s="8" t="s">
        <v>5</v>
      </c>
      <c r="F9" s="32">
        <f>IFERROR(INDEX(matrix!$A:$V,MATCH(Tabel1[[#This Row],[indicatoren]],matrix!$B:$B,0),MATCH(Tabel1[[#This Row],[actor]],matrix!$2:$2,0)),"")</f>
        <v>0</v>
      </c>
      <c r="G9" s="14"/>
      <c r="H9" s="31"/>
      <c r="I9" s="31"/>
    </row>
    <row r="10" spans="1:9">
      <c r="A10" s="11" t="str">
        <f t="shared" si="0"/>
        <v>visie en beleid inzet VS|afd.man</v>
      </c>
      <c r="B10" s="11">
        <v>7</v>
      </c>
      <c r="C10" s="26" t="str">
        <f t="shared" si="1"/>
        <v>visie en beleid inzet VS</v>
      </c>
      <c r="D10" s="10" t="s">
        <v>3</v>
      </c>
      <c r="E10" s="8" t="s">
        <v>6</v>
      </c>
      <c r="F10" s="32">
        <f>IFERROR(INDEX(matrix!$A:$V,MATCH(Tabel1[[#This Row],[indicatoren]],matrix!$B:$B,0),MATCH(Tabel1[[#This Row],[actor]],matrix!$2:$2,0)),"")</f>
        <v>0</v>
      </c>
      <c r="G10" s="14"/>
      <c r="H10" s="31"/>
      <c r="I10" s="31"/>
    </row>
    <row r="11" spans="1:9">
      <c r="A11" s="11" t="str">
        <f t="shared" si="0"/>
        <v>visie en beleid inzet VS|RvB</v>
      </c>
      <c r="B11" s="11">
        <v>8</v>
      </c>
      <c r="C11" s="26" t="str">
        <f t="shared" si="1"/>
        <v>visie en beleid inzet VS</v>
      </c>
      <c r="D11" s="10" t="s">
        <v>7</v>
      </c>
      <c r="E11" s="9" t="s">
        <v>8</v>
      </c>
      <c r="F11" s="32">
        <f>IFERROR(INDEX(matrix!$A:$V,MATCH(Tabel1[[#This Row],[indicatoren]],matrix!$B:$B,0),MATCH(Tabel1[[#This Row],[actor]],matrix!$2:$2,0)),"")</f>
        <v>0</v>
      </c>
      <c r="G11" s="14"/>
      <c r="H11" s="31"/>
      <c r="I11" s="31"/>
    </row>
    <row r="12" spans="1:9">
      <c r="A12" s="11" t="str">
        <f t="shared" si="0"/>
        <v>visie en beleid inzet VS|med.staf</v>
      </c>
      <c r="B12" s="11">
        <v>9</v>
      </c>
      <c r="C12" s="26" t="str">
        <f t="shared" si="1"/>
        <v>visie en beleid inzet VS</v>
      </c>
      <c r="D12" s="10" t="s">
        <v>7</v>
      </c>
      <c r="E12" s="9" t="s">
        <v>109</v>
      </c>
      <c r="F12" s="32">
        <f>IFERROR(INDEX(matrix!$A:$V,MATCH(Tabel1[[#This Row],[indicatoren]],matrix!$B:$B,0),MATCH(Tabel1[[#This Row],[actor]],matrix!$2:$2,0)),"")</f>
        <v>0</v>
      </c>
      <c r="G12" s="14"/>
      <c r="H12" s="31"/>
      <c r="I12" s="31"/>
    </row>
    <row r="13" spans="1:9">
      <c r="A13" s="11" t="str">
        <f t="shared" si="0"/>
        <v>visie en beleid inzet VS|Verplk.staf</v>
      </c>
      <c r="B13" s="11">
        <v>10</v>
      </c>
      <c r="C13" s="26" t="str">
        <f t="shared" si="1"/>
        <v>visie en beleid inzet VS</v>
      </c>
      <c r="D13" s="10" t="s">
        <v>7</v>
      </c>
      <c r="E13" s="9" t="s">
        <v>9</v>
      </c>
      <c r="F13" s="32">
        <f>IFERROR(INDEX(matrix!$A:$V,MATCH(Tabel1[[#This Row],[indicatoren]],matrix!$B:$B,0),MATCH(Tabel1[[#This Row],[actor]],matrix!$2:$2,0)),"")</f>
        <v>0</v>
      </c>
      <c r="G13" s="14"/>
      <c r="H13" s="31"/>
      <c r="I13" s="31"/>
    </row>
    <row r="14" spans="1:9">
      <c r="A14" s="11" t="str">
        <f t="shared" si="0"/>
        <v>rol- en taakverdeling|vios</v>
      </c>
      <c r="B14" s="11">
        <v>12</v>
      </c>
      <c r="C14" s="25" t="str">
        <f t="shared" ref="C14:C23" si="2">KD1_2</f>
        <v>rol- en taakverdeling</v>
      </c>
      <c r="D14" s="10" t="s">
        <v>0</v>
      </c>
      <c r="E14" s="7" t="s">
        <v>1</v>
      </c>
      <c r="F14" s="32">
        <f>IFERROR(INDEX(matrix!$A:$V,MATCH(Tabel1[[#This Row],[indicatoren]],matrix!$B:$B,0),MATCH(Tabel1[[#This Row],[actor]],matrix!$2:$2,0)),"")</f>
        <v>0</v>
      </c>
      <c r="G14" s="14"/>
      <c r="H14" s="31"/>
      <c r="I14" s="31"/>
    </row>
    <row r="15" spans="1:9">
      <c r="A15" s="11" t="str">
        <f t="shared" si="0"/>
        <v>rol- en taakverdeling|praktijkopl</v>
      </c>
      <c r="B15" s="11">
        <v>13</v>
      </c>
      <c r="C15" s="26" t="str">
        <f t="shared" si="2"/>
        <v>rol- en taakverdeling</v>
      </c>
      <c r="D15" s="10" t="s">
        <v>0</v>
      </c>
      <c r="E15" s="7" t="s">
        <v>2</v>
      </c>
      <c r="F15" s="32">
        <f>IFERROR(INDEX(matrix!$A:$V,MATCH(Tabel1[[#This Row],[indicatoren]],matrix!$B:$B,0),MATCH(Tabel1[[#This Row],[actor]],matrix!$2:$2,0)),"")</f>
        <v>0</v>
      </c>
      <c r="G15" s="14"/>
      <c r="H15" s="31"/>
      <c r="I15" s="31"/>
    </row>
    <row r="16" spans="1:9">
      <c r="A16" s="11" t="str">
        <f t="shared" si="0"/>
        <v>rol- en taakverdeling|(med.) Ieermeester</v>
      </c>
      <c r="B16" s="11">
        <v>14</v>
      </c>
      <c r="C16" s="26" t="str">
        <f t="shared" si="2"/>
        <v>rol- en taakverdeling</v>
      </c>
      <c r="D16" s="10" t="s">
        <v>0</v>
      </c>
      <c r="E16" s="7" t="s">
        <v>97</v>
      </c>
      <c r="F16" s="32">
        <f>IFERROR(INDEX(matrix!$A:$V,MATCH(Tabel1[[#This Row],[indicatoren]],matrix!$B:$B,0),MATCH(Tabel1[[#This Row],[actor]],matrix!$2:$2,0)),"")</f>
        <v>0</v>
      </c>
      <c r="G16" s="14"/>
      <c r="H16" s="31"/>
      <c r="I16" s="31"/>
    </row>
    <row r="17" spans="1:9">
      <c r="A17" s="11" t="str">
        <f t="shared" si="0"/>
        <v xml:space="preserve">rol- en taakverdeling|praktijkopl </v>
      </c>
      <c r="B17" s="11">
        <v>15</v>
      </c>
      <c r="C17" s="26" t="str">
        <f t="shared" si="2"/>
        <v>rol- en taakverdeling</v>
      </c>
      <c r="D17" s="10" t="s">
        <v>3</v>
      </c>
      <c r="E17" s="8" t="s">
        <v>62</v>
      </c>
      <c r="F17" s="32">
        <f>IFERROR(INDEX(matrix!$A:$V,MATCH(Tabel1[[#This Row],[indicatoren]],matrix!$B:$B,0),MATCH(Tabel1[[#This Row],[actor]],matrix!$2:$2,0)),"")</f>
        <v>0</v>
      </c>
      <c r="G17" s="14"/>
      <c r="H17" s="31"/>
      <c r="I17" s="31"/>
    </row>
    <row r="18" spans="1:9">
      <c r="A18" s="11" t="str">
        <f t="shared" si="0"/>
        <v>rol- en taakverdeling|leerhuis</v>
      </c>
      <c r="B18" s="11">
        <v>16</v>
      </c>
      <c r="C18" s="26" t="str">
        <f t="shared" si="2"/>
        <v>rol- en taakverdeling</v>
      </c>
      <c r="D18" s="10" t="s">
        <v>3</v>
      </c>
      <c r="E18" s="8" t="s">
        <v>4</v>
      </c>
      <c r="F18" s="32">
        <f>IFERROR(INDEX(matrix!$A:$V,MATCH(Tabel1[[#This Row],[indicatoren]],matrix!$B:$B,0),MATCH(Tabel1[[#This Row],[actor]],matrix!$2:$2,0)),"")</f>
        <v>0</v>
      </c>
      <c r="G18" s="14"/>
      <c r="H18" s="31"/>
      <c r="I18" s="31"/>
    </row>
    <row r="19" spans="1:9">
      <c r="A19" s="11" t="str">
        <f t="shared" si="0"/>
        <v>rol- en taakverdeling|beheerder</v>
      </c>
      <c r="B19" s="11">
        <v>17</v>
      </c>
      <c r="C19" s="26" t="str">
        <f t="shared" si="2"/>
        <v>rol- en taakverdeling</v>
      </c>
      <c r="D19" s="10" t="s">
        <v>3</v>
      </c>
      <c r="E19" s="8" t="s">
        <v>5</v>
      </c>
      <c r="F19" s="32">
        <f>IFERROR(INDEX(matrix!$A:$V,MATCH(Tabel1[[#This Row],[indicatoren]],matrix!$B:$B,0),MATCH(Tabel1[[#This Row],[actor]],matrix!$2:$2,0)),"")</f>
        <v>0</v>
      </c>
      <c r="G19" s="14"/>
      <c r="H19" s="31"/>
      <c r="I19" s="31"/>
    </row>
    <row r="20" spans="1:9">
      <c r="A20" s="11" t="str">
        <f t="shared" si="0"/>
        <v>rol- en taakverdeling|afd.man</v>
      </c>
      <c r="B20" s="11">
        <v>18</v>
      </c>
      <c r="C20" s="26" t="str">
        <f t="shared" si="2"/>
        <v>rol- en taakverdeling</v>
      </c>
      <c r="D20" s="10" t="s">
        <v>3</v>
      </c>
      <c r="E20" s="8" t="s">
        <v>6</v>
      </c>
      <c r="F20" s="32">
        <f>IFERROR(INDEX(matrix!$A:$V,MATCH(Tabel1[[#This Row],[indicatoren]],matrix!$B:$B,0),MATCH(Tabel1[[#This Row],[actor]],matrix!$2:$2,0)),"")</f>
        <v>0</v>
      </c>
      <c r="G20" s="14"/>
      <c r="H20" s="31"/>
      <c r="I20" s="31"/>
    </row>
    <row r="21" spans="1:9">
      <c r="A21" s="11" t="str">
        <f t="shared" si="0"/>
        <v>rol- en taakverdeling|RvB</v>
      </c>
      <c r="B21" s="11">
        <v>19</v>
      </c>
      <c r="C21" s="26" t="str">
        <f t="shared" si="2"/>
        <v>rol- en taakverdeling</v>
      </c>
      <c r="D21" s="10" t="s">
        <v>7</v>
      </c>
      <c r="E21" s="9" t="s">
        <v>8</v>
      </c>
      <c r="F21" s="32">
        <f>IFERROR(INDEX(matrix!$A:$V,MATCH(Tabel1[[#This Row],[indicatoren]],matrix!$B:$B,0),MATCH(Tabel1[[#This Row],[actor]],matrix!$2:$2,0)),"")</f>
        <v>0</v>
      </c>
      <c r="G21" s="14"/>
      <c r="H21" s="31"/>
      <c r="I21" s="31"/>
    </row>
    <row r="22" spans="1:9">
      <c r="A22" s="11" t="str">
        <f t="shared" si="0"/>
        <v>rol- en taakverdeling|med.staf</v>
      </c>
      <c r="B22" s="11">
        <v>20</v>
      </c>
      <c r="C22" s="26" t="str">
        <f t="shared" si="2"/>
        <v>rol- en taakverdeling</v>
      </c>
      <c r="D22" s="10" t="s">
        <v>7</v>
      </c>
      <c r="E22" s="9" t="s">
        <v>109</v>
      </c>
      <c r="F22" s="32">
        <f>IFERROR(INDEX(matrix!$A:$V,MATCH(Tabel1[[#This Row],[indicatoren]],matrix!$B:$B,0),MATCH(Tabel1[[#This Row],[actor]],matrix!$2:$2,0)),"")</f>
        <v>0</v>
      </c>
      <c r="G22" s="14"/>
      <c r="H22" s="31"/>
      <c r="I22" s="31"/>
    </row>
    <row r="23" spans="1:9">
      <c r="A23" s="11" t="str">
        <f t="shared" si="0"/>
        <v>rol- en taakverdeling|Verplk.staf</v>
      </c>
      <c r="B23" s="11">
        <v>21</v>
      </c>
      <c r="C23" s="26" t="str">
        <f t="shared" si="2"/>
        <v>rol- en taakverdeling</v>
      </c>
      <c r="D23" s="10" t="s">
        <v>7</v>
      </c>
      <c r="E23" s="9" t="s">
        <v>9</v>
      </c>
      <c r="F23" s="32">
        <f>IFERROR(INDEX(matrix!$A:$V,MATCH(Tabel1[[#This Row],[indicatoren]],matrix!$B:$B,0),MATCH(Tabel1[[#This Row],[actor]],matrix!$2:$2,0)),"")</f>
        <v>0</v>
      </c>
      <c r="G23" s="14"/>
      <c r="H23" s="31"/>
      <c r="I23" s="31"/>
    </row>
    <row r="24" spans="1:9">
      <c r="A24" s="11" t="str">
        <f t="shared" si="0"/>
        <v>samenwerking in- en extern|vios</v>
      </c>
      <c r="B24" s="11">
        <v>23</v>
      </c>
      <c r="C24" s="25" t="str">
        <f t="shared" ref="C24:C33" si="3">KD1_3</f>
        <v>samenwerking in- en extern</v>
      </c>
      <c r="D24" s="10" t="s">
        <v>0</v>
      </c>
      <c r="E24" s="7" t="s">
        <v>1</v>
      </c>
      <c r="F24" s="32">
        <f>IFERROR(INDEX(matrix!$A:$V,MATCH(Tabel1[[#This Row],[indicatoren]],matrix!$B:$B,0),MATCH(Tabel1[[#This Row],[actor]],matrix!$2:$2,0)),"")</f>
        <v>0</v>
      </c>
      <c r="G24" s="14"/>
      <c r="H24" s="31"/>
      <c r="I24" s="31"/>
    </row>
    <row r="25" spans="1:9">
      <c r="A25" s="11" t="str">
        <f t="shared" si="0"/>
        <v>samenwerking in- en extern|praktijkopl</v>
      </c>
      <c r="B25" s="11">
        <v>24</v>
      </c>
      <c r="C25" s="26" t="str">
        <f t="shared" si="3"/>
        <v>samenwerking in- en extern</v>
      </c>
      <c r="D25" s="10" t="s">
        <v>0</v>
      </c>
      <c r="E25" s="7" t="s">
        <v>2</v>
      </c>
      <c r="F25" s="32">
        <f>IFERROR(INDEX(matrix!$A:$V,MATCH(Tabel1[[#This Row],[indicatoren]],matrix!$B:$B,0),MATCH(Tabel1[[#This Row],[actor]],matrix!$2:$2,0)),"")</f>
        <v>0</v>
      </c>
      <c r="G25" s="14"/>
      <c r="H25" s="31"/>
      <c r="I25" s="31"/>
    </row>
    <row r="26" spans="1:9">
      <c r="A26" s="11" t="str">
        <f t="shared" si="0"/>
        <v>samenwerking in- en extern|(med.) Ieermeester</v>
      </c>
      <c r="B26" s="11">
        <v>25</v>
      </c>
      <c r="C26" s="26" t="str">
        <f t="shared" si="3"/>
        <v>samenwerking in- en extern</v>
      </c>
      <c r="D26" s="10" t="s">
        <v>0</v>
      </c>
      <c r="E26" s="7" t="s">
        <v>97</v>
      </c>
      <c r="F26" s="32">
        <f>IFERROR(INDEX(matrix!$A:$V,MATCH(Tabel1[[#This Row],[indicatoren]],matrix!$B:$B,0),MATCH(Tabel1[[#This Row],[actor]],matrix!$2:$2,0)),"")</f>
        <v>0</v>
      </c>
      <c r="G26" s="14"/>
      <c r="H26" s="31"/>
      <c r="I26" s="31"/>
    </row>
    <row r="27" spans="1:9">
      <c r="A27" s="11" t="str">
        <f t="shared" si="0"/>
        <v xml:space="preserve">samenwerking in- en extern|praktijkopl </v>
      </c>
      <c r="B27" s="11">
        <v>26</v>
      </c>
      <c r="C27" s="26" t="str">
        <f t="shared" si="3"/>
        <v>samenwerking in- en extern</v>
      </c>
      <c r="D27" s="10" t="s">
        <v>3</v>
      </c>
      <c r="E27" s="8" t="s">
        <v>62</v>
      </c>
      <c r="F27" s="32">
        <f>IFERROR(INDEX(matrix!$A:$V,MATCH(Tabel1[[#This Row],[indicatoren]],matrix!$B:$B,0),MATCH(Tabel1[[#This Row],[actor]],matrix!$2:$2,0)),"")</f>
        <v>0</v>
      </c>
      <c r="G27" s="14"/>
      <c r="H27" s="31"/>
      <c r="I27" s="31"/>
    </row>
    <row r="28" spans="1:9">
      <c r="A28" s="11" t="str">
        <f t="shared" si="0"/>
        <v>samenwerking in- en extern|leerhuis</v>
      </c>
      <c r="B28" s="11">
        <v>27</v>
      </c>
      <c r="C28" s="26" t="str">
        <f t="shared" si="3"/>
        <v>samenwerking in- en extern</v>
      </c>
      <c r="D28" s="10" t="s">
        <v>3</v>
      </c>
      <c r="E28" s="8" t="s">
        <v>4</v>
      </c>
      <c r="F28" s="32">
        <f>IFERROR(INDEX(matrix!$A:$V,MATCH(Tabel1[[#This Row],[indicatoren]],matrix!$B:$B,0),MATCH(Tabel1[[#This Row],[actor]],matrix!$2:$2,0)),"")</f>
        <v>0</v>
      </c>
      <c r="G28" s="14"/>
      <c r="H28" s="31"/>
      <c r="I28" s="31"/>
    </row>
    <row r="29" spans="1:9">
      <c r="A29" s="11" t="str">
        <f t="shared" si="0"/>
        <v>samenwerking in- en extern|beheerder</v>
      </c>
      <c r="B29" s="11">
        <v>28</v>
      </c>
      <c r="C29" s="26" t="str">
        <f t="shared" si="3"/>
        <v>samenwerking in- en extern</v>
      </c>
      <c r="D29" s="10" t="s">
        <v>3</v>
      </c>
      <c r="E29" s="8" t="s">
        <v>5</v>
      </c>
      <c r="F29" s="32">
        <f>IFERROR(INDEX(matrix!$A:$V,MATCH(Tabel1[[#This Row],[indicatoren]],matrix!$B:$B,0),MATCH(Tabel1[[#This Row],[actor]],matrix!$2:$2,0)),"")</f>
        <v>0</v>
      </c>
      <c r="G29" s="14"/>
      <c r="H29" s="31"/>
      <c r="I29" s="31"/>
    </row>
    <row r="30" spans="1:9">
      <c r="A30" s="11" t="str">
        <f t="shared" si="0"/>
        <v>samenwerking in- en extern|afd.man</v>
      </c>
      <c r="B30" s="11">
        <v>29</v>
      </c>
      <c r="C30" s="26" t="str">
        <f t="shared" si="3"/>
        <v>samenwerking in- en extern</v>
      </c>
      <c r="D30" s="10" t="s">
        <v>3</v>
      </c>
      <c r="E30" s="8" t="s">
        <v>6</v>
      </c>
      <c r="F30" s="32">
        <f>IFERROR(INDEX(matrix!$A:$V,MATCH(Tabel1[[#This Row],[indicatoren]],matrix!$B:$B,0),MATCH(Tabel1[[#This Row],[actor]],matrix!$2:$2,0)),"")</f>
        <v>0</v>
      </c>
      <c r="G30" s="14"/>
      <c r="H30" s="31"/>
      <c r="I30" s="31"/>
    </row>
    <row r="31" spans="1:9">
      <c r="A31" s="11" t="str">
        <f t="shared" si="0"/>
        <v>samenwerking in- en extern|RvB</v>
      </c>
      <c r="B31" s="11">
        <v>30</v>
      </c>
      <c r="C31" s="26" t="str">
        <f t="shared" si="3"/>
        <v>samenwerking in- en extern</v>
      </c>
      <c r="D31" s="10" t="s">
        <v>7</v>
      </c>
      <c r="E31" s="9" t="s">
        <v>8</v>
      </c>
      <c r="F31" s="32">
        <f>IFERROR(INDEX(matrix!$A:$V,MATCH(Tabel1[[#This Row],[indicatoren]],matrix!$B:$B,0),MATCH(Tabel1[[#This Row],[actor]],matrix!$2:$2,0)),"")</f>
        <v>0</v>
      </c>
      <c r="G31" s="14"/>
      <c r="H31" s="31"/>
      <c r="I31" s="31"/>
    </row>
    <row r="32" spans="1:9">
      <c r="A32" s="11" t="str">
        <f t="shared" si="0"/>
        <v>samenwerking in- en extern|med.staf</v>
      </c>
      <c r="B32" s="11">
        <v>31</v>
      </c>
      <c r="C32" s="26" t="str">
        <f t="shared" si="3"/>
        <v>samenwerking in- en extern</v>
      </c>
      <c r="D32" s="10" t="s">
        <v>7</v>
      </c>
      <c r="E32" s="9" t="s">
        <v>109</v>
      </c>
      <c r="F32" s="32">
        <f>IFERROR(INDEX(matrix!$A:$V,MATCH(Tabel1[[#This Row],[indicatoren]],matrix!$B:$B,0),MATCH(Tabel1[[#This Row],[actor]],matrix!$2:$2,0)),"")</f>
        <v>0</v>
      </c>
      <c r="G32" s="14"/>
      <c r="H32" s="31"/>
      <c r="I32" s="31"/>
    </row>
    <row r="33" spans="1:9">
      <c r="A33" s="11" t="str">
        <f t="shared" si="0"/>
        <v>samenwerking in- en extern|Verplk.staf</v>
      </c>
      <c r="B33" s="11">
        <v>32</v>
      </c>
      <c r="C33" s="26" t="str">
        <f t="shared" si="3"/>
        <v>samenwerking in- en extern</v>
      </c>
      <c r="D33" s="10" t="s">
        <v>7</v>
      </c>
      <c r="E33" s="9" t="s">
        <v>9</v>
      </c>
      <c r="F33" s="32">
        <f>IFERROR(INDEX(matrix!$A:$V,MATCH(Tabel1[[#This Row],[indicatoren]],matrix!$B:$B,0),MATCH(Tabel1[[#This Row],[actor]],matrix!$2:$2,0)),"")</f>
        <v>0</v>
      </c>
      <c r="G33" s="14"/>
      <c r="H33" s="31"/>
      <c r="I33" s="31"/>
    </row>
    <row r="34" spans="1:9">
      <c r="A34" s="11" t="str">
        <f t="shared" si="0"/>
        <v>visie op opleiden|vios</v>
      </c>
      <c r="B34" s="11">
        <v>34</v>
      </c>
      <c r="C34" s="25" t="str">
        <f t="shared" ref="C34:C43" si="4">KD1_4</f>
        <v>visie op opleiden</v>
      </c>
      <c r="D34" s="10" t="s">
        <v>0</v>
      </c>
      <c r="E34" s="7" t="s">
        <v>1</v>
      </c>
      <c r="F34" s="32">
        <f>IFERROR(INDEX(matrix!$A:$V,MATCH(Tabel1[[#This Row],[indicatoren]],matrix!$B:$B,0),MATCH(Tabel1[[#This Row],[actor]],matrix!$2:$2,0)),"")</f>
        <v>0</v>
      </c>
      <c r="G34" s="14"/>
      <c r="H34" s="31"/>
      <c r="I34" s="31"/>
    </row>
    <row r="35" spans="1:9">
      <c r="A35" s="11" t="str">
        <f t="shared" si="0"/>
        <v>visie op opleiden|praktijkopl</v>
      </c>
      <c r="B35" s="11">
        <v>35</v>
      </c>
      <c r="C35" s="26" t="str">
        <f t="shared" si="4"/>
        <v>visie op opleiden</v>
      </c>
      <c r="D35" s="10" t="s">
        <v>0</v>
      </c>
      <c r="E35" s="7" t="s">
        <v>2</v>
      </c>
      <c r="F35" s="32">
        <f>IFERROR(INDEX(matrix!$A:$V,MATCH(Tabel1[[#This Row],[indicatoren]],matrix!$B:$B,0),MATCH(Tabel1[[#This Row],[actor]],matrix!$2:$2,0)),"")</f>
        <v>0</v>
      </c>
      <c r="G35" s="14"/>
      <c r="H35" s="31"/>
      <c r="I35" s="31"/>
    </row>
    <row r="36" spans="1:9">
      <c r="A36" s="11" t="str">
        <f t="shared" si="0"/>
        <v>visie op opleiden|(med.) Ieermeester</v>
      </c>
      <c r="B36" s="11">
        <v>36</v>
      </c>
      <c r="C36" s="26" t="str">
        <f t="shared" si="4"/>
        <v>visie op opleiden</v>
      </c>
      <c r="D36" s="10" t="s">
        <v>0</v>
      </c>
      <c r="E36" s="7" t="s">
        <v>97</v>
      </c>
      <c r="F36" s="32">
        <f>IFERROR(INDEX(matrix!$A:$V,MATCH(Tabel1[[#This Row],[indicatoren]],matrix!$B:$B,0),MATCH(Tabel1[[#This Row],[actor]],matrix!$2:$2,0)),"")</f>
        <v>0</v>
      </c>
      <c r="G36" s="14"/>
      <c r="H36" s="31"/>
      <c r="I36" s="31"/>
    </row>
    <row r="37" spans="1:9">
      <c r="A37" s="11" t="str">
        <f t="shared" si="0"/>
        <v xml:space="preserve">visie op opleiden|praktijkopl </v>
      </c>
      <c r="B37" s="11">
        <v>37</v>
      </c>
      <c r="C37" s="26" t="str">
        <f t="shared" si="4"/>
        <v>visie op opleiden</v>
      </c>
      <c r="D37" s="10" t="s">
        <v>3</v>
      </c>
      <c r="E37" s="8" t="s">
        <v>62</v>
      </c>
      <c r="F37" s="32">
        <f>IFERROR(INDEX(matrix!$A:$V,MATCH(Tabel1[[#This Row],[indicatoren]],matrix!$B:$B,0),MATCH(Tabel1[[#This Row],[actor]],matrix!$2:$2,0)),"")</f>
        <v>0</v>
      </c>
      <c r="G37" s="14"/>
      <c r="H37" s="31"/>
      <c r="I37" s="31"/>
    </row>
    <row r="38" spans="1:9">
      <c r="A38" s="11" t="str">
        <f t="shared" si="0"/>
        <v>visie op opleiden|leerhuis</v>
      </c>
      <c r="B38" s="11">
        <v>38</v>
      </c>
      <c r="C38" s="26" t="str">
        <f t="shared" si="4"/>
        <v>visie op opleiden</v>
      </c>
      <c r="D38" s="10" t="s">
        <v>3</v>
      </c>
      <c r="E38" s="8" t="s">
        <v>4</v>
      </c>
      <c r="F38" s="32">
        <f>IFERROR(INDEX(matrix!$A:$V,MATCH(Tabel1[[#This Row],[indicatoren]],matrix!$B:$B,0),MATCH(Tabel1[[#This Row],[actor]],matrix!$2:$2,0)),"")</f>
        <v>0</v>
      </c>
      <c r="G38" s="14"/>
      <c r="H38" s="31"/>
      <c r="I38" s="31"/>
    </row>
    <row r="39" spans="1:9">
      <c r="A39" s="11" t="str">
        <f t="shared" si="0"/>
        <v>visie op opleiden|beheerder</v>
      </c>
      <c r="B39" s="11">
        <v>39</v>
      </c>
      <c r="C39" s="26" t="str">
        <f t="shared" si="4"/>
        <v>visie op opleiden</v>
      </c>
      <c r="D39" s="10" t="s">
        <v>3</v>
      </c>
      <c r="E39" s="8" t="s">
        <v>5</v>
      </c>
      <c r="F39" s="32">
        <f>IFERROR(INDEX(matrix!$A:$V,MATCH(Tabel1[[#This Row],[indicatoren]],matrix!$B:$B,0),MATCH(Tabel1[[#This Row],[actor]],matrix!$2:$2,0)),"")</f>
        <v>0</v>
      </c>
      <c r="G39" s="14"/>
      <c r="H39" s="31"/>
      <c r="I39" s="31"/>
    </row>
    <row r="40" spans="1:9">
      <c r="A40" s="11" t="str">
        <f t="shared" si="0"/>
        <v>visie op opleiden|afd.man</v>
      </c>
      <c r="B40" s="11">
        <v>40</v>
      </c>
      <c r="C40" s="26" t="str">
        <f t="shared" si="4"/>
        <v>visie op opleiden</v>
      </c>
      <c r="D40" s="10" t="s">
        <v>3</v>
      </c>
      <c r="E40" s="8" t="s">
        <v>6</v>
      </c>
      <c r="F40" s="32">
        <f>IFERROR(INDEX(matrix!$A:$V,MATCH(Tabel1[[#This Row],[indicatoren]],matrix!$B:$B,0),MATCH(Tabel1[[#This Row],[actor]],matrix!$2:$2,0)),"")</f>
        <v>0</v>
      </c>
      <c r="G40" s="14"/>
      <c r="H40" s="31"/>
      <c r="I40" s="31"/>
    </row>
    <row r="41" spans="1:9">
      <c r="A41" s="11" t="str">
        <f t="shared" si="0"/>
        <v>visie op opleiden|RvB</v>
      </c>
      <c r="B41" s="11">
        <v>41</v>
      </c>
      <c r="C41" s="26" t="str">
        <f t="shared" si="4"/>
        <v>visie op opleiden</v>
      </c>
      <c r="D41" s="10" t="s">
        <v>7</v>
      </c>
      <c r="E41" s="9" t="s">
        <v>8</v>
      </c>
      <c r="F41" s="32">
        <f>IFERROR(INDEX(matrix!$A:$V,MATCH(Tabel1[[#This Row],[indicatoren]],matrix!$B:$B,0),MATCH(Tabel1[[#This Row],[actor]],matrix!$2:$2,0)),"")</f>
        <v>0</v>
      </c>
      <c r="G41" s="14"/>
      <c r="H41" s="31"/>
      <c r="I41" s="31"/>
    </row>
    <row r="42" spans="1:9">
      <c r="A42" s="11" t="str">
        <f t="shared" si="0"/>
        <v>visie op opleiden|med.staf</v>
      </c>
      <c r="B42" s="11">
        <v>42</v>
      </c>
      <c r="C42" s="26" t="str">
        <f t="shared" si="4"/>
        <v>visie op opleiden</v>
      </c>
      <c r="D42" s="10" t="s">
        <v>7</v>
      </c>
      <c r="E42" s="9" t="s">
        <v>109</v>
      </c>
      <c r="F42" s="32">
        <f>IFERROR(INDEX(matrix!$A:$V,MATCH(Tabel1[[#This Row],[indicatoren]],matrix!$B:$B,0),MATCH(Tabel1[[#This Row],[actor]],matrix!$2:$2,0)),"")</f>
        <v>0</v>
      </c>
      <c r="G42" s="14"/>
      <c r="H42" s="31"/>
      <c r="I42" s="31"/>
    </row>
    <row r="43" spans="1:9">
      <c r="A43" s="11" t="str">
        <f t="shared" si="0"/>
        <v>visie op opleiden|Verplk.staf</v>
      </c>
      <c r="B43" s="11">
        <v>43</v>
      </c>
      <c r="C43" s="26" t="str">
        <f t="shared" si="4"/>
        <v>visie op opleiden</v>
      </c>
      <c r="D43" s="10" t="s">
        <v>7</v>
      </c>
      <c r="E43" s="9" t="s">
        <v>9</v>
      </c>
      <c r="F43" s="32">
        <f>IFERROR(INDEX(matrix!$A:$V,MATCH(Tabel1[[#This Row],[indicatoren]],matrix!$B:$B,0),MATCH(Tabel1[[#This Row],[actor]],matrix!$2:$2,0)),"")</f>
        <v>0</v>
      </c>
      <c r="G43" s="14"/>
      <c r="H43" s="31"/>
      <c r="I43" s="31"/>
    </row>
    <row r="44" spans="1:9">
      <c r="A44" s="11" t="str">
        <f t="shared" ref="A44:A53" si="5">C44&amp;"|"&amp;E44</f>
        <v>0|vios</v>
      </c>
      <c r="B44" s="11">
        <v>45</v>
      </c>
      <c r="C44" s="26">
        <f t="shared" ref="C44:C53" si="6">KD1_5</f>
        <v>0</v>
      </c>
      <c r="D44" s="10" t="s">
        <v>0</v>
      </c>
      <c r="E44" s="7" t="s">
        <v>1</v>
      </c>
      <c r="F44" s="32" t="str">
        <f>IFERROR(INDEX(matrix!$A:$V,MATCH(Tabel1[[#This Row],[indicatoren]],matrix!$B:$B,0),MATCH(Tabel1[[#This Row],[actor]],matrix!$2:$2,0)),"")</f>
        <v/>
      </c>
      <c r="G44" s="14"/>
      <c r="H44" s="31"/>
      <c r="I44" s="31"/>
    </row>
    <row r="45" spans="1:9">
      <c r="A45" s="11" t="str">
        <f t="shared" si="5"/>
        <v>0|praktijkopl</v>
      </c>
      <c r="B45" s="11">
        <v>46</v>
      </c>
      <c r="C45" s="26">
        <f t="shared" si="6"/>
        <v>0</v>
      </c>
      <c r="D45" s="10" t="s">
        <v>0</v>
      </c>
      <c r="E45" s="7" t="s">
        <v>2</v>
      </c>
      <c r="F45" s="32" t="str">
        <f>IFERROR(INDEX(matrix!$A:$V,MATCH(Tabel1[[#This Row],[indicatoren]],matrix!$B:$B,0),MATCH(Tabel1[[#This Row],[actor]],matrix!$2:$2,0)),"")</f>
        <v/>
      </c>
      <c r="G45" s="14"/>
      <c r="H45" s="31"/>
      <c r="I45" s="31"/>
    </row>
    <row r="46" spans="1:9">
      <c r="A46" s="11" t="str">
        <f t="shared" si="5"/>
        <v>0|(med.) Ieermeester</v>
      </c>
      <c r="B46" s="11">
        <v>47</v>
      </c>
      <c r="C46" s="26">
        <f t="shared" si="6"/>
        <v>0</v>
      </c>
      <c r="D46" s="10" t="s">
        <v>0</v>
      </c>
      <c r="E46" s="7" t="s">
        <v>97</v>
      </c>
      <c r="F46" s="32" t="str">
        <f>IFERROR(INDEX(matrix!$A:$V,MATCH(Tabel1[[#This Row],[indicatoren]],matrix!$B:$B,0),MATCH(Tabel1[[#This Row],[actor]],matrix!$2:$2,0)),"")</f>
        <v/>
      </c>
      <c r="G46" s="14"/>
      <c r="H46" s="31"/>
      <c r="I46" s="31"/>
    </row>
    <row r="47" spans="1:9">
      <c r="A47" s="11" t="str">
        <f t="shared" si="5"/>
        <v xml:space="preserve">0|praktijkopl </v>
      </c>
      <c r="B47" s="11">
        <v>48</v>
      </c>
      <c r="C47" s="26">
        <f t="shared" si="6"/>
        <v>0</v>
      </c>
      <c r="D47" s="10" t="s">
        <v>3</v>
      </c>
      <c r="E47" s="8" t="s">
        <v>62</v>
      </c>
      <c r="F47" s="32" t="str">
        <f>IFERROR(INDEX(matrix!$A:$V,MATCH(Tabel1[[#This Row],[indicatoren]],matrix!$B:$B,0),MATCH(Tabel1[[#This Row],[actor]],matrix!$2:$2,0)),"")</f>
        <v/>
      </c>
      <c r="G47" s="14"/>
      <c r="H47" s="31"/>
      <c r="I47" s="31"/>
    </row>
    <row r="48" spans="1:9">
      <c r="A48" s="11" t="str">
        <f t="shared" si="5"/>
        <v>0|leerhuis</v>
      </c>
      <c r="B48" s="11">
        <v>49</v>
      </c>
      <c r="C48" s="26">
        <f t="shared" si="6"/>
        <v>0</v>
      </c>
      <c r="D48" s="10" t="s">
        <v>3</v>
      </c>
      <c r="E48" s="8" t="s">
        <v>4</v>
      </c>
      <c r="F48" s="32" t="str">
        <f>IFERROR(INDEX(matrix!$A:$V,MATCH(Tabel1[[#This Row],[indicatoren]],matrix!$B:$B,0),MATCH(Tabel1[[#This Row],[actor]],matrix!$2:$2,0)),"")</f>
        <v/>
      </c>
      <c r="G48" s="14"/>
      <c r="H48" s="31"/>
      <c r="I48" s="31"/>
    </row>
    <row r="49" spans="1:9">
      <c r="A49" s="11" t="str">
        <f t="shared" si="5"/>
        <v>0|beheerder</v>
      </c>
      <c r="B49" s="11">
        <v>50</v>
      </c>
      <c r="C49" s="26">
        <f t="shared" si="6"/>
        <v>0</v>
      </c>
      <c r="D49" s="10" t="s">
        <v>3</v>
      </c>
      <c r="E49" s="8" t="s">
        <v>5</v>
      </c>
      <c r="F49" s="32" t="str">
        <f>IFERROR(INDEX(matrix!$A:$V,MATCH(Tabel1[[#This Row],[indicatoren]],matrix!$B:$B,0),MATCH(Tabel1[[#This Row],[actor]],matrix!$2:$2,0)),"")</f>
        <v/>
      </c>
      <c r="G49" s="14"/>
      <c r="H49" s="31"/>
      <c r="I49" s="31"/>
    </row>
    <row r="50" spans="1:9">
      <c r="A50" s="11" t="str">
        <f t="shared" si="5"/>
        <v>0|afd.man</v>
      </c>
      <c r="B50" s="11">
        <v>51</v>
      </c>
      <c r="C50" s="26">
        <f t="shared" si="6"/>
        <v>0</v>
      </c>
      <c r="D50" s="10" t="s">
        <v>3</v>
      </c>
      <c r="E50" s="8" t="s">
        <v>6</v>
      </c>
      <c r="F50" s="32" t="str">
        <f>IFERROR(INDEX(matrix!$A:$V,MATCH(Tabel1[[#This Row],[indicatoren]],matrix!$B:$B,0),MATCH(Tabel1[[#This Row],[actor]],matrix!$2:$2,0)),"")</f>
        <v/>
      </c>
      <c r="G50" s="14"/>
      <c r="H50" s="31"/>
      <c r="I50" s="31"/>
    </row>
    <row r="51" spans="1:9">
      <c r="A51" s="11" t="str">
        <f t="shared" si="5"/>
        <v>0|RvB</v>
      </c>
      <c r="B51" s="11">
        <v>52</v>
      </c>
      <c r="C51" s="26">
        <f t="shared" si="6"/>
        <v>0</v>
      </c>
      <c r="D51" s="10" t="s">
        <v>7</v>
      </c>
      <c r="E51" s="9" t="s">
        <v>8</v>
      </c>
      <c r="F51" s="32" t="str">
        <f>IFERROR(INDEX(matrix!$A:$V,MATCH(Tabel1[[#This Row],[indicatoren]],matrix!$B:$B,0),MATCH(Tabel1[[#This Row],[actor]],matrix!$2:$2,0)),"")</f>
        <v/>
      </c>
      <c r="G51" s="14"/>
      <c r="H51" s="31"/>
      <c r="I51" s="31"/>
    </row>
    <row r="52" spans="1:9">
      <c r="A52" s="11" t="str">
        <f t="shared" si="5"/>
        <v>0|med.staf</v>
      </c>
      <c r="B52" s="11">
        <v>53</v>
      </c>
      <c r="C52" s="26">
        <f t="shared" si="6"/>
        <v>0</v>
      </c>
      <c r="D52" s="10" t="s">
        <v>7</v>
      </c>
      <c r="E52" s="9" t="s">
        <v>109</v>
      </c>
      <c r="F52" s="32" t="str">
        <f>IFERROR(INDEX(matrix!$A:$V,MATCH(Tabel1[[#This Row],[indicatoren]],matrix!$B:$B,0),MATCH(Tabel1[[#This Row],[actor]],matrix!$2:$2,0)),"")</f>
        <v/>
      </c>
      <c r="G52" s="14"/>
      <c r="H52" s="31"/>
      <c r="I52" s="31"/>
    </row>
    <row r="53" spans="1:9">
      <c r="A53" s="11" t="str">
        <f t="shared" si="5"/>
        <v>0|Verplk.staf</v>
      </c>
      <c r="B53" s="11">
        <v>54</v>
      </c>
      <c r="C53" s="26">
        <f t="shared" si="6"/>
        <v>0</v>
      </c>
      <c r="D53" s="10" t="s">
        <v>7</v>
      </c>
      <c r="E53" s="9" t="s">
        <v>9</v>
      </c>
      <c r="F53" s="32" t="str">
        <f>IFERROR(INDEX(matrix!$A:$V,MATCH(Tabel1[[#This Row],[indicatoren]],matrix!$B:$B,0),MATCH(Tabel1[[#This Row],[actor]],matrix!$2:$2,0)),"")</f>
        <v/>
      </c>
      <c r="G53" s="14"/>
      <c r="H53" s="31"/>
      <c r="I53" s="31"/>
    </row>
    <row r="54" spans="1:9">
      <c r="A54" s="15" t="str">
        <f t="shared" ref="A54:A63" si="7">C54&amp;"|"&amp;E54</f>
        <v>0|vios</v>
      </c>
      <c r="B54" s="11">
        <v>56</v>
      </c>
      <c r="C54" s="26">
        <f t="shared" ref="C54:C63" si="8">KD1_6</f>
        <v>0</v>
      </c>
      <c r="D54" s="10" t="s">
        <v>0</v>
      </c>
      <c r="E54" s="7" t="s">
        <v>1</v>
      </c>
      <c r="F54" s="32" t="str">
        <f>IFERROR(INDEX(matrix!$A:$V,MATCH(Tabel1[[#This Row],[indicatoren]],matrix!$B:$B,0),MATCH(Tabel1[[#This Row],[actor]],matrix!$2:$2,0)),"")</f>
        <v/>
      </c>
      <c r="G54" s="14"/>
      <c r="H54" s="31"/>
      <c r="I54" s="31"/>
    </row>
    <row r="55" spans="1:9">
      <c r="A55" s="15" t="str">
        <f t="shared" si="7"/>
        <v>0|praktijkopl</v>
      </c>
      <c r="B55" s="11">
        <v>57</v>
      </c>
      <c r="C55" s="26">
        <f t="shared" si="8"/>
        <v>0</v>
      </c>
      <c r="D55" s="10" t="s">
        <v>0</v>
      </c>
      <c r="E55" s="7" t="s">
        <v>2</v>
      </c>
      <c r="F55" s="32" t="str">
        <f>IFERROR(INDEX(matrix!$A:$V,MATCH(Tabel1[[#This Row],[indicatoren]],matrix!$B:$B,0),MATCH(Tabel1[[#This Row],[actor]],matrix!$2:$2,0)),"")</f>
        <v/>
      </c>
      <c r="G55" s="14"/>
      <c r="H55" s="31"/>
      <c r="I55" s="31"/>
    </row>
    <row r="56" spans="1:9">
      <c r="A56" s="15" t="str">
        <f t="shared" si="7"/>
        <v>0|(med.) Ieermeester</v>
      </c>
      <c r="B56" s="11">
        <v>58</v>
      </c>
      <c r="C56" s="26">
        <f t="shared" si="8"/>
        <v>0</v>
      </c>
      <c r="D56" s="10" t="s">
        <v>0</v>
      </c>
      <c r="E56" s="7" t="s">
        <v>97</v>
      </c>
      <c r="F56" s="32" t="str">
        <f>IFERROR(INDEX(matrix!$A:$V,MATCH(Tabel1[[#This Row],[indicatoren]],matrix!$B:$B,0),MATCH(Tabel1[[#This Row],[actor]],matrix!$2:$2,0)),"")</f>
        <v/>
      </c>
      <c r="G56" s="14"/>
      <c r="H56" s="31"/>
      <c r="I56" s="31"/>
    </row>
    <row r="57" spans="1:9">
      <c r="A57" s="15" t="str">
        <f t="shared" si="7"/>
        <v xml:space="preserve">0|praktijkopl </v>
      </c>
      <c r="B57" s="11">
        <v>59</v>
      </c>
      <c r="C57" s="26">
        <f t="shared" si="8"/>
        <v>0</v>
      </c>
      <c r="D57" s="10" t="s">
        <v>3</v>
      </c>
      <c r="E57" s="8" t="s">
        <v>62</v>
      </c>
      <c r="F57" s="32" t="str">
        <f>IFERROR(INDEX(matrix!$A:$V,MATCH(Tabel1[[#This Row],[indicatoren]],matrix!$B:$B,0),MATCH(Tabel1[[#This Row],[actor]],matrix!$2:$2,0)),"")</f>
        <v/>
      </c>
      <c r="G57" s="14"/>
      <c r="H57" s="31"/>
      <c r="I57" s="31"/>
    </row>
    <row r="58" spans="1:9">
      <c r="A58" s="15" t="str">
        <f t="shared" si="7"/>
        <v>0|leerhuis</v>
      </c>
      <c r="B58" s="11">
        <v>60</v>
      </c>
      <c r="C58" s="26">
        <f t="shared" si="8"/>
        <v>0</v>
      </c>
      <c r="D58" s="10" t="s">
        <v>3</v>
      </c>
      <c r="E58" s="8" t="s">
        <v>4</v>
      </c>
      <c r="F58" s="32" t="str">
        <f>IFERROR(INDEX(matrix!$A:$V,MATCH(Tabel1[[#This Row],[indicatoren]],matrix!$B:$B,0),MATCH(Tabel1[[#This Row],[actor]],matrix!$2:$2,0)),"")</f>
        <v/>
      </c>
      <c r="G58" s="14"/>
      <c r="H58" s="31"/>
      <c r="I58" s="31"/>
    </row>
    <row r="59" spans="1:9">
      <c r="A59" s="15" t="str">
        <f t="shared" si="7"/>
        <v>0|beheerder</v>
      </c>
      <c r="B59" s="11">
        <v>61</v>
      </c>
      <c r="C59" s="26">
        <f t="shared" si="8"/>
        <v>0</v>
      </c>
      <c r="D59" s="10" t="s">
        <v>3</v>
      </c>
      <c r="E59" s="8" t="s">
        <v>5</v>
      </c>
      <c r="F59" s="32" t="str">
        <f>IFERROR(INDEX(matrix!$A:$V,MATCH(Tabel1[[#This Row],[indicatoren]],matrix!$B:$B,0),MATCH(Tabel1[[#This Row],[actor]],matrix!$2:$2,0)),"")</f>
        <v/>
      </c>
      <c r="G59" s="14"/>
      <c r="H59" s="31"/>
      <c r="I59" s="31"/>
    </row>
    <row r="60" spans="1:9">
      <c r="A60" s="15" t="str">
        <f t="shared" si="7"/>
        <v>0|afd.man</v>
      </c>
      <c r="B60" s="11">
        <v>62</v>
      </c>
      <c r="C60" s="26">
        <f t="shared" si="8"/>
        <v>0</v>
      </c>
      <c r="D60" s="10" t="s">
        <v>3</v>
      </c>
      <c r="E60" s="8" t="s">
        <v>6</v>
      </c>
      <c r="F60" s="32" t="str">
        <f>IFERROR(INDEX(matrix!$A:$V,MATCH(Tabel1[[#This Row],[indicatoren]],matrix!$B:$B,0),MATCH(Tabel1[[#This Row],[actor]],matrix!$2:$2,0)),"")</f>
        <v/>
      </c>
      <c r="G60" s="14"/>
      <c r="H60" s="31"/>
      <c r="I60" s="31"/>
    </row>
    <row r="61" spans="1:9">
      <c r="A61" s="15" t="str">
        <f t="shared" si="7"/>
        <v>0|RvB</v>
      </c>
      <c r="B61" s="11">
        <v>63</v>
      </c>
      <c r="C61" s="26">
        <f t="shared" si="8"/>
        <v>0</v>
      </c>
      <c r="D61" s="10" t="s">
        <v>7</v>
      </c>
      <c r="E61" s="9" t="s">
        <v>8</v>
      </c>
      <c r="F61" s="32" t="str">
        <f>IFERROR(INDEX(matrix!$A:$V,MATCH(Tabel1[[#This Row],[indicatoren]],matrix!$B:$B,0),MATCH(Tabel1[[#This Row],[actor]],matrix!$2:$2,0)),"")</f>
        <v/>
      </c>
      <c r="G61" s="14"/>
      <c r="H61" s="31"/>
      <c r="I61" s="31"/>
    </row>
    <row r="62" spans="1:9">
      <c r="A62" s="15" t="str">
        <f t="shared" si="7"/>
        <v>0|med.staf</v>
      </c>
      <c r="B62" s="11">
        <v>64</v>
      </c>
      <c r="C62" s="26">
        <f t="shared" si="8"/>
        <v>0</v>
      </c>
      <c r="D62" s="10" t="s">
        <v>7</v>
      </c>
      <c r="E62" s="9" t="s">
        <v>109</v>
      </c>
      <c r="F62" s="32" t="str">
        <f>IFERROR(INDEX(matrix!$A:$V,MATCH(Tabel1[[#This Row],[indicatoren]],matrix!$B:$B,0),MATCH(Tabel1[[#This Row],[actor]],matrix!$2:$2,0)),"")</f>
        <v/>
      </c>
      <c r="G62" s="14"/>
      <c r="H62" s="31"/>
      <c r="I62" s="31"/>
    </row>
    <row r="63" spans="1:9">
      <c r="A63" s="15" t="str">
        <f t="shared" si="7"/>
        <v>0|Verplk.staf</v>
      </c>
      <c r="B63" s="11">
        <v>65</v>
      </c>
      <c r="C63" s="26">
        <f t="shared" si="8"/>
        <v>0</v>
      </c>
      <c r="D63" s="10" t="s">
        <v>7</v>
      </c>
      <c r="E63" s="9" t="s">
        <v>9</v>
      </c>
      <c r="F63" s="32" t="str">
        <f>IFERROR(INDEX(matrix!$A:$V,MATCH(Tabel1[[#This Row],[indicatoren]],matrix!$B:$B,0),MATCH(Tabel1[[#This Row],[actor]],matrix!$2:$2,0)),"")</f>
        <v/>
      </c>
      <c r="G63" s="14"/>
      <c r="H63" s="31"/>
      <c r="I63" s="31"/>
    </row>
    <row r="64" spans="1:9">
      <c r="A64" s="15" t="str">
        <f t="shared" ref="A64:A73" si="9">C64&amp;"|"&amp;E64</f>
        <v>0|vios</v>
      </c>
      <c r="B64" s="11">
        <v>56</v>
      </c>
      <c r="C64" s="26">
        <f t="shared" ref="C64:C73" si="10">KD1_7</f>
        <v>0</v>
      </c>
      <c r="D64" s="10" t="s">
        <v>0</v>
      </c>
      <c r="E64" s="7" t="s">
        <v>1</v>
      </c>
      <c r="F64" s="32" t="str">
        <f>IFERROR(INDEX(matrix!$A:$V,MATCH(Tabel1[[#This Row],[indicatoren]],matrix!$B:$B,0),MATCH(Tabel1[[#This Row],[actor]],matrix!$2:$2,0)),"")</f>
        <v/>
      </c>
      <c r="G64" s="14"/>
      <c r="H64" s="31"/>
      <c r="I64" s="31"/>
    </row>
    <row r="65" spans="1:9">
      <c r="A65" s="15" t="str">
        <f t="shared" si="9"/>
        <v>0|praktijkopl</v>
      </c>
      <c r="B65" s="11">
        <v>57</v>
      </c>
      <c r="C65" s="26">
        <f t="shared" si="10"/>
        <v>0</v>
      </c>
      <c r="D65" s="10" t="s">
        <v>0</v>
      </c>
      <c r="E65" s="7" t="s">
        <v>2</v>
      </c>
      <c r="F65" s="32" t="str">
        <f>IFERROR(INDEX(matrix!$A:$V,MATCH(Tabel1[[#This Row],[indicatoren]],matrix!$B:$B,0),MATCH(Tabel1[[#This Row],[actor]],matrix!$2:$2,0)),"")</f>
        <v/>
      </c>
      <c r="G65" s="14"/>
      <c r="H65" s="31"/>
      <c r="I65" s="31"/>
    </row>
    <row r="66" spans="1:9">
      <c r="A66" s="15" t="str">
        <f t="shared" si="9"/>
        <v>0|(med.) Ieermeester</v>
      </c>
      <c r="B66" s="11">
        <v>58</v>
      </c>
      <c r="C66" s="26">
        <f t="shared" si="10"/>
        <v>0</v>
      </c>
      <c r="D66" s="10" t="s">
        <v>0</v>
      </c>
      <c r="E66" s="7" t="s">
        <v>97</v>
      </c>
      <c r="F66" s="32" t="str">
        <f>IFERROR(INDEX(matrix!$A:$V,MATCH(Tabel1[[#This Row],[indicatoren]],matrix!$B:$B,0),MATCH(Tabel1[[#This Row],[actor]],matrix!$2:$2,0)),"")</f>
        <v/>
      </c>
      <c r="G66" s="14"/>
      <c r="H66" s="31"/>
      <c r="I66" s="31"/>
    </row>
    <row r="67" spans="1:9">
      <c r="A67" s="15" t="str">
        <f t="shared" si="9"/>
        <v xml:space="preserve">0|praktijkopl </v>
      </c>
      <c r="B67" s="11">
        <v>59</v>
      </c>
      <c r="C67" s="26">
        <f t="shared" si="10"/>
        <v>0</v>
      </c>
      <c r="D67" s="10" t="s">
        <v>3</v>
      </c>
      <c r="E67" s="8" t="s">
        <v>62</v>
      </c>
      <c r="F67" s="32" t="str">
        <f>IFERROR(INDEX(matrix!$A:$V,MATCH(Tabel1[[#This Row],[indicatoren]],matrix!$B:$B,0),MATCH(Tabel1[[#This Row],[actor]],matrix!$2:$2,0)),"")</f>
        <v/>
      </c>
      <c r="G67" s="14"/>
      <c r="H67" s="31"/>
      <c r="I67" s="31"/>
    </row>
    <row r="68" spans="1:9">
      <c r="A68" s="15" t="str">
        <f t="shared" si="9"/>
        <v>0|leerhuis</v>
      </c>
      <c r="B68" s="11">
        <v>60</v>
      </c>
      <c r="C68" s="26">
        <f t="shared" si="10"/>
        <v>0</v>
      </c>
      <c r="D68" s="10" t="s">
        <v>3</v>
      </c>
      <c r="E68" s="8" t="s">
        <v>4</v>
      </c>
      <c r="F68" s="32" t="str">
        <f>IFERROR(INDEX(matrix!$A:$V,MATCH(Tabel1[[#This Row],[indicatoren]],matrix!$B:$B,0),MATCH(Tabel1[[#This Row],[actor]],matrix!$2:$2,0)),"")</f>
        <v/>
      </c>
      <c r="G68" s="14"/>
      <c r="H68" s="31"/>
      <c r="I68" s="31"/>
    </row>
    <row r="69" spans="1:9">
      <c r="A69" s="15" t="str">
        <f t="shared" si="9"/>
        <v>0|beheerder</v>
      </c>
      <c r="B69" s="11">
        <v>61</v>
      </c>
      <c r="C69" s="26">
        <f t="shared" si="10"/>
        <v>0</v>
      </c>
      <c r="D69" s="10" t="s">
        <v>3</v>
      </c>
      <c r="E69" s="8" t="s">
        <v>5</v>
      </c>
      <c r="F69" s="32" t="str">
        <f>IFERROR(INDEX(matrix!$A:$V,MATCH(Tabel1[[#This Row],[indicatoren]],matrix!$B:$B,0),MATCH(Tabel1[[#This Row],[actor]],matrix!$2:$2,0)),"")</f>
        <v/>
      </c>
      <c r="G69" s="14"/>
      <c r="H69" s="31"/>
      <c r="I69" s="31"/>
    </row>
    <row r="70" spans="1:9">
      <c r="A70" s="15" t="str">
        <f t="shared" si="9"/>
        <v>0|afd.man</v>
      </c>
      <c r="B70" s="11">
        <v>62</v>
      </c>
      <c r="C70" s="26">
        <f t="shared" si="10"/>
        <v>0</v>
      </c>
      <c r="D70" s="10" t="s">
        <v>3</v>
      </c>
      <c r="E70" s="8" t="s">
        <v>6</v>
      </c>
      <c r="F70" s="32" t="str">
        <f>IFERROR(INDEX(matrix!$A:$V,MATCH(Tabel1[[#This Row],[indicatoren]],matrix!$B:$B,0),MATCH(Tabel1[[#This Row],[actor]],matrix!$2:$2,0)),"")</f>
        <v/>
      </c>
      <c r="G70" s="14"/>
      <c r="H70" s="31"/>
      <c r="I70" s="31"/>
    </row>
    <row r="71" spans="1:9">
      <c r="A71" s="15" t="str">
        <f t="shared" si="9"/>
        <v>0|RvB</v>
      </c>
      <c r="B71" s="11">
        <v>63</v>
      </c>
      <c r="C71" s="26">
        <f t="shared" si="10"/>
        <v>0</v>
      </c>
      <c r="D71" s="10" t="s">
        <v>7</v>
      </c>
      <c r="E71" s="9" t="s">
        <v>8</v>
      </c>
      <c r="F71" s="32" t="str">
        <f>IFERROR(INDEX(matrix!$A:$V,MATCH(Tabel1[[#This Row],[indicatoren]],matrix!$B:$B,0),MATCH(Tabel1[[#This Row],[actor]],matrix!$2:$2,0)),"")</f>
        <v/>
      </c>
      <c r="G71" s="14"/>
      <c r="H71" s="31"/>
      <c r="I71" s="31"/>
    </row>
    <row r="72" spans="1:9">
      <c r="A72" s="15" t="str">
        <f t="shared" si="9"/>
        <v>0|med.staf</v>
      </c>
      <c r="B72" s="11">
        <v>64</v>
      </c>
      <c r="C72" s="26">
        <f t="shared" si="10"/>
        <v>0</v>
      </c>
      <c r="D72" s="10" t="s">
        <v>7</v>
      </c>
      <c r="E72" s="9" t="s">
        <v>109</v>
      </c>
      <c r="F72" s="32" t="str">
        <f>IFERROR(INDEX(matrix!$A:$V,MATCH(Tabel1[[#This Row],[indicatoren]],matrix!$B:$B,0),MATCH(Tabel1[[#This Row],[actor]],matrix!$2:$2,0)),"")</f>
        <v/>
      </c>
      <c r="G72" s="14"/>
      <c r="H72" s="31"/>
      <c r="I72" s="31"/>
    </row>
    <row r="73" spans="1:9">
      <c r="A73" s="15" t="str">
        <f t="shared" si="9"/>
        <v>0|Verplk.staf</v>
      </c>
      <c r="B73" s="11">
        <v>65</v>
      </c>
      <c r="C73" s="26">
        <f t="shared" si="10"/>
        <v>0</v>
      </c>
      <c r="D73" s="10" t="s">
        <v>7</v>
      </c>
      <c r="E73" s="9" t="s">
        <v>9</v>
      </c>
      <c r="F73" s="32" t="str">
        <f>IFERROR(INDEX(matrix!$A:$V,MATCH(Tabel1[[#This Row],[indicatoren]],matrix!$B:$B,0),MATCH(Tabel1[[#This Row],[actor]],matrix!$2:$2,0)),"")</f>
        <v/>
      </c>
      <c r="G73" s="14"/>
      <c r="H73" s="31"/>
      <c r="I73" s="31"/>
    </row>
  </sheetData>
  <sheetProtection autoFilter="0"/>
  <phoneticPr fontId="3" type="noConversion"/>
  <conditionalFormatting sqref="C4:D13 C15:D23 C25:D33 C35:D43 C45:D53 C55:D63 C65:D73">
    <cfRule type="expression" dxfId="52" priority="33">
      <formula>C4=C3</formula>
    </cfRule>
  </conditionalFormatting>
  <conditionalFormatting sqref="C14:D14 C24:D24 C34:D34 C44:D44 C54:D54 C64:D64">
    <cfRule type="expression" dxfId="51" priority="184">
      <formula>C14=#REF!</formula>
    </cfRule>
  </conditionalFormatting>
  <conditionalFormatting sqref="F4:F73">
    <cfRule type="expression" dxfId="50" priority="21">
      <formula>F4=Kritiek_punt</formula>
    </cfRule>
    <cfRule type="expression" dxfId="49" priority="22">
      <formula>F4=Zwaarwegend_punt</formula>
    </cfRule>
    <cfRule type="expression" dxfId="48" priority="23">
      <formula>F4=Ontwikkelpunt</formula>
    </cfRule>
    <cfRule type="expression" dxfId="47" priority="24">
      <formula>F4=Ambitie</formula>
    </cfRule>
    <cfRule type="expression" dxfId="46" priority="25">
      <formula>F4=Trots</formula>
    </cfRule>
  </conditionalFormatting>
  <conditionalFormatting sqref="F54:F73">
    <cfRule type="expression" dxfId="45" priority="8">
      <formula>F54=Kritiek_punt</formula>
    </cfRule>
    <cfRule type="expression" dxfId="44" priority="9">
      <formula>F54=Zwaarwegend_punt</formula>
    </cfRule>
    <cfRule type="expression" dxfId="43" priority="10">
      <formula>F54=Ontwikkelpunt</formula>
    </cfRule>
    <cfRule type="expression" dxfId="42" priority="11">
      <formula>F54=Ambitie</formula>
    </cfRule>
    <cfRule type="expression" dxfId="41" priority="12">
      <formula>F54=Trots</formula>
    </cfRule>
  </conditionalFormatting>
  <conditionalFormatting sqref="F64:F73">
    <cfRule type="expression" dxfId="40" priority="1">
      <formula>F64=Kritiek_punt</formula>
    </cfRule>
    <cfRule type="expression" dxfId="39" priority="2">
      <formula>F64=Zwaarwegend_punt</formula>
    </cfRule>
    <cfRule type="expression" dxfId="38" priority="3">
      <formula>F64=Ontwikkelpunt</formula>
    </cfRule>
    <cfRule type="expression" dxfId="37" priority="4">
      <formula>F64=Ambitie</formula>
    </cfRule>
    <cfRule type="expression" dxfId="36" priority="5">
      <formula>F64=Trots</formula>
    </cfRule>
  </conditionalFormatting>
  <dataValidations xWindow="1108" yWindow="609" count="2">
    <dataValidation allowBlank="1" showInputMessage="1" showErrorMessage="1" prompt="vrije invoer!_x000a_voor extra regeleinde gebruik &lt;Alt&gt; &lt;Enter&gt;" sqref="G4:G73" xr:uid="{30C8030F-BC72-8741-B9A0-56271AF9827C}"/>
    <dataValidation type="list" allowBlank="1" showInputMessage="1" showErrorMessage="1" error="alleen j of n mogelijk!" prompt="j of n" sqref="H4:H73" xr:uid="{CA5FB0AB-9953-4125-AD26-D047698FDD4A}">
      <formula1>"j,n"</formula1>
    </dataValidation>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C46-2FBE-46D3-AEE3-72181AB83BBC}">
  <sheetPr codeName="Blad4">
    <tabColor theme="0" tint="-0.499984740745262"/>
    <outlinePr showOutlineSymbols="0"/>
  </sheetPr>
  <dimension ref="A1:I73"/>
  <sheetViews>
    <sheetView showGridLines="0" showRowColHeaders="0" showZeros="0" showOutlineSymbols="0" topLeftCell="C1" zoomScale="80" zoomScaleNormal="80" workbookViewId="0">
      <pane xSplit="4" ySplit="3" topLeftCell="G4" activePane="bottomRight" state="frozen"/>
      <selection activeCell="C1" sqref="C1"/>
      <selection pane="topRight" activeCell="G1" sqref="G1"/>
      <selection pane="bottomLeft" activeCell="C4" sqref="C4"/>
      <selection pane="bottomRight" activeCell="I14" sqref="I14"/>
    </sheetView>
  </sheetViews>
  <sheetFormatPr defaultColWidth="9.109375" defaultRowHeight="15" outlineLevelCol="1"/>
  <cols>
    <col min="1" max="1" width="32.33203125" style="6" hidden="1" customWidth="1" outlineLevel="1"/>
    <col min="2" max="2" width="22.88671875" style="6" hidden="1" customWidth="1" outlineLevel="1"/>
    <col min="3" max="3" width="48.6640625" style="6" customWidth="1" collapsed="1"/>
    <col min="4" max="4" width="17.5546875" style="6" customWidth="1"/>
    <col min="5" max="5" width="17.33203125" style="6" customWidth="1"/>
    <col min="6" max="6" width="10" style="10" customWidth="1"/>
    <col min="7" max="7" width="94.33203125" style="6" customWidth="1"/>
    <col min="8" max="8" width="16.6640625" style="6" customWidth="1"/>
    <col min="9" max="9" width="40.6640625" style="6" customWidth="1"/>
    <col min="10" max="16384" width="9.109375" style="6"/>
  </cols>
  <sheetData>
    <row r="1" spans="1:9" ht="131.25" customHeight="1" thickBot="1"/>
    <row r="2" spans="1:9" ht="24" thickBot="1">
      <c r="C2" s="51" t="s">
        <v>103</v>
      </c>
      <c r="D2" s="27"/>
      <c r="E2" s="27"/>
      <c r="F2" s="55"/>
    </row>
    <row r="3" spans="1:9" s="28" customFormat="1" ht="33.75" customHeight="1">
      <c r="A3" s="28" t="s">
        <v>31</v>
      </c>
      <c r="B3" s="28" t="s">
        <v>60</v>
      </c>
      <c r="C3" s="29" t="s">
        <v>66</v>
      </c>
      <c r="D3" s="29" t="s">
        <v>63</v>
      </c>
      <c r="E3" s="29" t="s">
        <v>83</v>
      </c>
      <c r="F3" s="30" t="s">
        <v>112</v>
      </c>
      <c r="G3" s="29" t="s">
        <v>30</v>
      </c>
      <c r="H3" s="42" t="s">
        <v>67</v>
      </c>
      <c r="I3" s="29" t="s">
        <v>68</v>
      </c>
    </row>
    <row r="4" spans="1:9">
      <c r="A4" s="11" t="str">
        <f t="shared" ref="A4:A62" si="0">C4&amp;"|"&amp;E4</f>
        <v>organisatie kwaliteitscyclus|vios</v>
      </c>
      <c r="B4" s="11">
        <v>1</v>
      </c>
      <c r="C4" s="25" t="str">
        <f t="shared" ref="C4:C13" si="1">KD2_1</f>
        <v>organisatie kwaliteitscyclus</v>
      </c>
      <c r="D4" s="10" t="s">
        <v>0</v>
      </c>
      <c r="E4" s="7" t="s">
        <v>1</v>
      </c>
      <c r="F4" s="32">
        <f>IFERROR(INDEX(matrix!$A:$V,MATCH(Tabel13[[#This Row],[indicatoren]],matrix!$B:$B,0),MATCH(Tabel13[[#This Row],[actor]],matrix!$2:$2,0)),"")</f>
        <v>0</v>
      </c>
      <c r="G4" s="14"/>
      <c r="H4" s="31"/>
      <c r="I4" s="31"/>
    </row>
    <row r="5" spans="1:9">
      <c r="A5" s="11" t="str">
        <f t="shared" si="0"/>
        <v>organisatie kwaliteitscyclus|praktijkopl</v>
      </c>
      <c r="B5" s="11">
        <v>2</v>
      </c>
      <c r="C5" s="26" t="str">
        <f t="shared" si="1"/>
        <v>organisatie kwaliteitscyclus</v>
      </c>
      <c r="D5" s="10" t="s">
        <v>0</v>
      </c>
      <c r="E5" s="7" t="s">
        <v>2</v>
      </c>
      <c r="F5" s="32">
        <f>IFERROR(INDEX(matrix!$A:$V,MATCH(Tabel13[[#This Row],[indicatoren]],matrix!$B:$B,0),MATCH(Tabel13[[#This Row],[actor]],matrix!$2:$2,0)),"")</f>
        <v>0</v>
      </c>
      <c r="G5" s="14"/>
      <c r="H5" s="31"/>
      <c r="I5" s="31"/>
    </row>
    <row r="6" spans="1:9">
      <c r="A6" s="11" t="str">
        <f t="shared" si="0"/>
        <v>organisatie kwaliteitscyclus|(med.) Ieermeester</v>
      </c>
      <c r="B6" s="11">
        <v>3</v>
      </c>
      <c r="C6" s="26" t="str">
        <f t="shared" si="1"/>
        <v>organisatie kwaliteitscyclus</v>
      </c>
      <c r="D6" s="10" t="s">
        <v>0</v>
      </c>
      <c r="E6" s="7" t="s">
        <v>97</v>
      </c>
      <c r="F6" s="32">
        <f>IFERROR(INDEX(matrix!$A:$V,MATCH(Tabel13[[#This Row],[indicatoren]],matrix!$B:$B,0),MATCH(Tabel13[[#This Row],[actor]],matrix!$2:$2,0)),"")</f>
        <v>0</v>
      </c>
      <c r="G6" s="14"/>
      <c r="H6" s="31"/>
      <c r="I6" s="31"/>
    </row>
    <row r="7" spans="1:9">
      <c r="A7" s="11" t="str">
        <f t="shared" si="0"/>
        <v xml:space="preserve">organisatie kwaliteitscyclus|praktijkopl </v>
      </c>
      <c r="B7" s="11">
        <v>4</v>
      </c>
      <c r="C7" s="26" t="str">
        <f t="shared" si="1"/>
        <v>organisatie kwaliteitscyclus</v>
      </c>
      <c r="D7" s="10" t="s">
        <v>3</v>
      </c>
      <c r="E7" s="8" t="s">
        <v>62</v>
      </c>
      <c r="F7" s="32">
        <f>IFERROR(INDEX(matrix!$A:$V,MATCH(Tabel13[[#This Row],[indicatoren]],matrix!$B:$B,0),MATCH(Tabel13[[#This Row],[actor]],matrix!$2:$2,0)),"")</f>
        <v>0</v>
      </c>
      <c r="G7" s="14"/>
      <c r="H7" s="31"/>
      <c r="I7" s="31"/>
    </row>
    <row r="8" spans="1:9">
      <c r="A8" s="11" t="str">
        <f t="shared" si="0"/>
        <v>organisatie kwaliteitscyclus|leerhuis</v>
      </c>
      <c r="B8" s="11">
        <v>5</v>
      </c>
      <c r="C8" s="26" t="str">
        <f t="shared" si="1"/>
        <v>organisatie kwaliteitscyclus</v>
      </c>
      <c r="D8" s="10" t="s">
        <v>3</v>
      </c>
      <c r="E8" s="8" t="s">
        <v>4</v>
      </c>
      <c r="F8" s="32">
        <f>IFERROR(INDEX(matrix!$A:$V,MATCH(Tabel13[[#This Row],[indicatoren]],matrix!$B:$B,0),MATCH(Tabel13[[#This Row],[actor]],matrix!$2:$2,0)),"")</f>
        <v>0</v>
      </c>
      <c r="G8" s="14"/>
      <c r="H8" s="31"/>
      <c r="I8" s="31"/>
    </row>
    <row r="9" spans="1:9">
      <c r="A9" s="11" t="str">
        <f t="shared" si="0"/>
        <v>organisatie kwaliteitscyclus|beheerder</v>
      </c>
      <c r="B9" s="11">
        <v>6</v>
      </c>
      <c r="C9" s="26" t="str">
        <f t="shared" si="1"/>
        <v>organisatie kwaliteitscyclus</v>
      </c>
      <c r="D9" s="10" t="s">
        <v>3</v>
      </c>
      <c r="E9" s="8" t="s">
        <v>5</v>
      </c>
      <c r="F9" s="32">
        <f>IFERROR(INDEX(matrix!$A:$V,MATCH(Tabel13[[#This Row],[indicatoren]],matrix!$B:$B,0),MATCH(Tabel13[[#This Row],[actor]],matrix!$2:$2,0)),"")</f>
        <v>0</v>
      </c>
      <c r="G9" s="14"/>
      <c r="H9" s="31"/>
      <c r="I9" s="31"/>
    </row>
    <row r="10" spans="1:9">
      <c r="A10" s="11" t="str">
        <f t="shared" si="0"/>
        <v>organisatie kwaliteitscyclus|afd.man</v>
      </c>
      <c r="B10" s="11">
        <v>7</v>
      </c>
      <c r="C10" s="26" t="str">
        <f t="shared" si="1"/>
        <v>organisatie kwaliteitscyclus</v>
      </c>
      <c r="D10" s="10" t="s">
        <v>3</v>
      </c>
      <c r="E10" s="8" t="s">
        <v>6</v>
      </c>
      <c r="F10" s="32">
        <f>IFERROR(INDEX(matrix!$A:$V,MATCH(Tabel13[[#This Row],[indicatoren]],matrix!$B:$B,0),MATCH(Tabel13[[#This Row],[actor]],matrix!$2:$2,0)),"")</f>
        <v>0</v>
      </c>
      <c r="G10" s="14"/>
      <c r="H10" s="31"/>
      <c r="I10" s="31"/>
    </row>
    <row r="11" spans="1:9">
      <c r="A11" s="11" t="str">
        <f t="shared" si="0"/>
        <v>organisatie kwaliteitscyclus|RvB</v>
      </c>
      <c r="B11" s="11">
        <v>8</v>
      </c>
      <c r="C11" s="26" t="str">
        <f t="shared" si="1"/>
        <v>organisatie kwaliteitscyclus</v>
      </c>
      <c r="D11" s="10" t="s">
        <v>7</v>
      </c>
      <c r="E11" s="9" t="s">
        <v>8</v>
      </c>
      <c r="F11" s="32">
        <f>IFERROR(INDEX(matrix!$A:$V,MATCH(Tabel13[[#This Row],[indicatoren]],matrix!$B:$B,0),MATCH(Tabel13[[#This Row],[actor]],matrix!$2:$2,0)),"")</f>
        <v>0</v>
      </c>
      <c r="G11" s="14"/>
      <c r="H11" s="31"/>
      <c r="I11" s="31"/>
    </row>
    <row r="12" spans="1:9">
      <c r="A12" s="11" t="str">
        <f t="shared" si="0"/>
        <v>organisatie kwaliteitscyclus|med.staf</v>
      </c>
      <c r="B12" s="11">
        <v>9</v>
      </c>
      <c r="C12" s="26" t="str">
        <f t="shared" si="1"/>
        <v>organisatie kwaliteitscyclus</v>
      </c>
      <c r="D12" s="10" t="s">
        <v>7</v>
      </c>
      <c r="E12" s="9" t="s">
        <v>109</v>
      </c>
      <c r="F12" s="32">
        <f>IFERROR(INDEX(matrix!$A:$V,MATCH(Tabel13[[#This Row],[indicatoren]],matrix!$B:$B,0),MATCH(Tabel13[[#This Row],[actor]],matrix!$2:$2,0)),"")</f>
        <v>0</v>
      </c>
      <c r="G12" s="14"/>
      <c r="H12" s="31"/>
      <c r="I12" s="31"/>
    </row>
    <row r="13" spans="1:9">
      <c r="A13" s="11" t="str">
        <f t="shared" si="0"/>
        <v>organisatie kwaliteitscyclus|Verplk.staf</v>
      </c>
      <c r="B13" s="11">
        <v>10</v>
      </c>
      <c r="C13" s="26" t="str">
        <f t="shared" si="1"/>
        <v>organisatie kwaliteitscyclus</v>
      </c>
      <c r="D13" s="10" t="s">
        <v>7</v>
      </c>
      <c r="E13" s="9" t="s">
        <v>9</v>
      </c>
      <c r="F13" s="32">
        <f>IFERROR(INDEX(matrix!$A:$V,MATCH(Tabel13[[#This Row],[indicatoren]],matrix!$B:$B,0),MATCH(Tabel13[[#This Row],[actor]],matrix!$2:$2,0)),"")</f>
        <v>0</v>
      </c>
      <c r="G13" s="14"/>
      <c r="H13" s="31"/>
      <c r="I13" s="31"/>
    </row>
    <row r="14" spans="1:9">
      <c r="A14" s="11" t="str">
        <f t="shared" si="0"/>
        <v>meetinstrumenten|vios</v>
      </c>
      <c r="B14" s="11">
        <v>12</v>
      </c>
      <c r="C14" s="25" t="str">
        <f t="shared" ref="C14:C23" si="2">KD2_2</f>
        <v>meetinstrumenten</v>
      </c>
      <c r="D14" s="10" t="s">
        <v>0</v>
      </c>
      <c r="E14" s="7" t="s">
        <v>1</v>
      </c>
      <c r="F14" s="32">
        <f>IFERROR(INDEX(matrix!$A:$V,MATCH(Tabel13[[#This Row],[indicatoren]],matrix!$B:$B,0),MATCH(Tabel13[[#This Row],[actor]],matrix!$2:$2,0)),"")</f>
        <v>0</v>
      </c>
      <c r="G14" s="14"/>
      <c r="H14" s="31"/>
      <c r="I14" s="31"/>
    </row>
    <row r="15" spans="1:9">
      <c r="A15" s="11" t="str">
        <f t="shared" si="0"/>
        <v>meetinstrumenten|praktijkopl</v>
      </c>
      <c r="B15" s="11">
        <v>13</v>
      </c>
      <c r="C15" s="26" t="str">
        <f t="shared" si="2"/>
        <v>meetinstrumenten</v>
      </c>
      <c r="D15" s="10" t="s">
        <v>0</v>
      </c>
      <c r="E15" s="7" t="s">
        <v>2</v>
      </c>
      <c r="F15" s="32">
        <f>IFERROR(INDEX(matrix!$A:$V,MATCH(Tabel13[[#This Row],[indicatoren]],matrix!$B:$B,0),MATCH(Tabel13[[#This Row],[actor]],matrix!$2:$2,0)),"")</f>
        <v>0</v>
      </c>
      <c r="G15" s="14"/>
      <c r="H15" s="31"/>
      <c r="I15" s="31"/>
    </row>
    <row r="16" spans="1:9">
      <c r="A16" s="11" t="str">
        <f t="shared" si="0"/>
        <v>meetinstrumenten|(med.) Ieermeester</v>
      </c>
      <c r="B16" s="11">
        <v>14</v>
      </c>
      <c r="C16" s="26" t="str">
        <f t="shared" si="2"/>
        <v>meetinstrumenten</v>
      </c>
      <c r="D16" s="10" t="s">
        <v>0</v>
      </c>
      <c r="E16" s="7" t="s">
        <v>97</v>
      </c>
      <c r="F16" s="32">
        <f>IFERROR(INDEX(matrix!$A:$V,MATCH(Tabel13[[#This Row],[indicatoren]],matrix!$B:$B,0),MATCH(Tabel13[[#This Row],[actor]],matrix!$2:$2,0)),"")</f>
        <v>0</v>
      </c>
      <c r="G16" s="14"/>
      <c r="H16" s="31"/>
      <c r="I16" s="31"/>
    </row>
    <row r="17" spans="1:9">
      <c r="A17" s="11" t="str">
        <f t="shared" si="0"/>
        <v xml:space="preserve">meetinstrumenten|praktijkopl </v>
      </c>
      <c r="B17" s="11">
        <v>15</v>
      </c>
      <c r="C17" s="26" t="str">
        <f t="shared" si="2"/>
        <v>meetinstrumenten</v>
      </c>
      <c r="D17" s="10" t="s">
        <v>3</v>
      </c>
      <c r="E17" s="8" t="s">
        <v>62</v>
      </c>
      <c r="F17" s="32">
        <f>IFERROR(INDEX(matrix!$A:$V,MATCH(Tabel13[[#This Row],[indicatoren]],matrix!$B:$B,0),MATCH(Tabel13[[#This Row],[actor]],matrix!$2:$2,0)),"")</f>
        <v>0</v>
      </c>
      <c r="G17" s="14"/>
      <c r="H17" s="31"/>
      <c r="I17" s="31"/>
    </row>
    <row r="18" spans="1:9">
      <c r="A18" s="11" t="str">
        <f t="shared" si="0"/>
        <v>meetinstrumenten|leerhuis</v>
      </c>
      <c r="B18" s="11">
        <v>16</v>
      </c>
      <c r="C18" s="26" t="str">
        <f t="shared" si="2"/>
        <v>meetinstrumenten</v>
      </c>
      <c r="D18" s="10" t="s">
        <v>3</v>
      </c>
      <c r="E18" s="8" t="s">
        <v>4</v>
      </c>
      <c r="F18" s="32">
        <f>IFERROR(INDEX(matrix!$A:$V,MATCH(Tabel13[[#This Row],[indicatoren]],matrix!$B:$B,0),MATCH(Tabel13[[#This Row],[actor]],matrix!$2:$2,0)),"")</f>
        <v>0</v>
      </c>
      <c r="G18" s="14"/>
      <c r="H18" s="31"/>
      <c r="I18" s="31"/>
    </row>
    <row r="19" spans="1:9">
      <c r="A19" s="11" t="str">
        <f t="shared" si="0"/>
        <v>meetinstrumenten|beheerder</v>
      </c>
      <c r="B19" s="11">
        <v>17</v>
      </c>
      <c r="C19" s="26" t="str">
        <f t="shared" si="2"/>
        <v>meetinstrumenten</v>
      </c>
      <c r="D19" s="10" t="s">
        <v>3</v>
      </c>
      <c r="E19" s="8" t="s">
        <v>5</v>
      </c>
      <c r="F19" s="32">
        <f>IFERROR(INDEX(matrix!$A:$V,MATCH(Tabel13[[#This Row],[indicatoren]],matrix!$B:$B,0),MATCH(Tabel13[[#This Row],[actor]],matrix!$2:$2,0)),"")</f>
        <v>0</v>
      </c>
      <c r="G19" s="14"/>
      <c r="H19" s="31"/>
      <c r="I19" s="31"/>
    </row>
    <row r="20" spans="1:9">
      <c r="A20" s="11" t="str">
        <f t="shared" si="0"/>
        <v>meetinstrumenten|afd.man</v>
      </c>
      <c r="B20" s="11">
        <v>18</v>
      </c>
      <c r="C20" s="26" t="str">
        <f t="shared" si="2"/>
        <v>meetinstrumenten</v>
      </c>
      <c r="D20" s="10" t="s">
        <v>3</v>
      </c>
      <c r="E20" s="8" t="s">
        <v>6</v>
      </c>
      <c r="F20" s="32">
        <f>IFERROR(INDEX(matrix!$A:$V,MATCH(Tabel13[[#This Row],[indicatoren]],matrix!$B:$B,0),MATCH(Tabel13[[#This Row],[actor]],matrix!$2:$2,0)),"")</f>
        <v>0</v>
      </c>
      <c r="G20" s="14"/>
      <c r="H20" s="31"/>
      <c r="I20" s="31"/>
    </row>
    <row r="21" spans="1:9">
      <c r="A21" s="11" t="str">
        <f t="shared" si="0"/>
        <v>meetinstrumenten|RvB</v>
      </c>
      <c r="B21" s="11">
        <v>19</v>
      </c>
      <c r="C21" s="26" t="str">
        <f t="shared" si="2"/>
        <v>meetinstrumenten</v>
      </c>
      <c r="D21" s="10" t="s">
        <v>7</v>
      </c>
      <c r="E21" s="9" t="s">
        <v>8</v>
      </c>
      <c r="F21" s="32">
        <f>IFERROR(INDEX(matrix!$A:$V,MATCH(Tabel13[[#This Row],[indicatoren]],matrix!$B:$B,0),MATCH(Tabel13[[#This Row],[actor]],matrix!$2:$2,0)),"")</f>
        <v>0</v>
      </c>
      <c r="G21" s="14"/>
      <c r="H21" s="31"/>
      <c r="I21" s="31"/>
    </row>
    <row r="22" spans="1:9">
      <c r="A22" s="11" t="str">
        <f t="shared" si="0"/>
        <v>meetinstrumenten|med.staf</v>
      </c>
      <c r="B22" s="11">
        <v>20</v>
      </c>
      <c r="C22" s="26" t="str">
        <f t="shared" si="2"/>
        <v>meetinstrumenten</v>
      </c>
      <c r="D22" s="10" t="s">
        <v>7</v>
      </c>
      <c r="E22" s="9" t="s">
        <v>109</v>
      </c>
      <c r="F22" s="32">
        <f>IFERROR(INDEX(matrix!$A:$V,MATCH(Tabel13[[#This Row],[indicatoren]],matrix!$B:$B,0),MATCH(Tabel13[[#This Row],[actor]],matrix!$2:$2,0)),"")</f>
        <v>0</v>
      </c>
      <c r="G22" s="14"/>
      <c r="H22" s="31"/>
      <c r="I22" s="31"/>
    </row>
    <row r="23" spans="1:9">
      <c r="A23" s="11" t="str">
        <f t="shared" si="0"/>
        <v>meetinstrumenten|Verplk.staf</v>
      </c>
      <c r="B23" s="11">
        <v>21</v>
      </c>
      <c r="C23" s="26" t="str">
        <f t="shared" si="2"/>
        <v>meetinstrumenten</v>
      </c>
      <c r="D23" s="10" t="s">
        <v>7</v>
      </c>
      <c r="E23" s="9" t="s">
        <v>9</v>
      </c>
      <c r="F23" s="32">
        <f>IFERROR(INDEX(matrix!$A:$V,MATCH(Tabel13[[#This Row],[indicatoren]],matrix!$B:$B,0),MATCH(Tabel13[[#This Row],[actor]],matrix!$2:$2,0)),"")</f>
        <v>0</v>
      </c>
      <c r="G23" s="14"/>
      <c r="H23" s="31"/>
      <c r="I23" s="31"/>
    </row>
    <row r="24" spans="1:9">
      <c r="A24" s="11" t="str">
        <f t="shared" si="0"/>
        <v>kwaliteitscultuur|vios</v>
      </c>
      <c r="B24" s="11">
        <v>23</v>
      </c>
      <c r="C24" s="25" t="str">
        <f t="shared" ref="C24:C33" si="3">KD2_3</f>
        <v>kwaliteitscultuur</v>
      </c>
      <c r="D24" s="10" t="s">
        <v>0</v>
      </c>
      <c r="E24" s="7" t="s">
        <v>1</v>
      </c>
      <c r="F24" s="32">
        <f>IFERROR(INDEX(matrix!$A:$V,MATCH(Tabel13[[#This Row],[indicatoren]],matrix!$B:$B,0),MATCH(Tabel13[[#This Row],[actor]],matrix!$2:$2,0)),"")</f>
        <v>0</v>
      </c>
      <c r="G24" s="14"/>
      <c r="H24" s="31"/>
      <c r="I24" s="31"/>
    </row>
    <row r="25" spans="1:9">
      <c r="A25" s="11" t="str">
        <f t="shared" si="0"/>
        <v>kwaliteitscultuur|praktijkopl</v>
      </c>
      <c r="B25" s="11">
        <v>24</v>
      </c>
      <c r="C25" s="26" t="str">
        <f t="shared" si="3"/>
        <v>kwaliteitscultuur</v>
      </c>
      <c r="D25" s="10" t="s">
        <v>0</v>
      </c>
      <c r="E25" s="7" t="s">
        <v>2</v>
      </c>
      <c r="F25" s="32">
        <f>IFERROR(INDEX(matrix!$A:$V,MATCH(Tabel13[[#This Row],[indicatoren]],matrix!$B:$B,0),MATCH(Tabel13[[#This Row],[actor]],matrix!$2:$2,0)),"")</f>
        <v>0</v>
      </c>
      <c r="G25" s="14"/>
      <c r="H25" s="31"/>
      <c r="I25" s="31"/>
    </row>
    <row r="26" spans="1:9">
      <c r="A26" s="11" t="str">
        <f t="shared" si="0"/>
        <v>kwaliteitscultuur|(med.) Ieermeester</v>
      </c>
      <c r="B26" s="11">
        <v>25</v>
      </c>
      <c r="C26" s="26" t="str">
        <f t="shared" si="3"/>
        <v>kwaliteitscultuur</v>
      </c>
      <c r="D26" s="10" t="s">
        <v>0</v>
      </c>
      <c r="E26" s="7" t="s">
        <v>97</v>
      </c>
      <c r="F26" s="32">
        <f>IFERROR(INDEX(matrix!$A:$V,MATCH(Tabel13[[#This Row],[indicatoren]],matrix!$B:$B,0),MATCH(Tabel13[[#This Row],[actor]],matrix!$2:$2,0)),"")</f>
        <v>0</v>
      </c>
      <c r="G26" s="14"/>
      <c r="H26" s="31"/>
      <c r="I26" s="31"/>
    </row>
    <row r="27" spans="1:9">
      <c r="A27" s="11" t="str">
        <f t="shared" si="0"/>
        <v xml:space="preserve">kwaliteitscultuur|praktijkopl </v>
      </c>
      <c r="B27" s="11">
        <v>26</v>
      </c>
      <c r="C27" s="26" t="str">
        <f t="shared" si="3"/>
        <v>kwaliteitscultuur</v>
      </c>
      <c r="D27" s="10" t="s">
        <v>3</v>
      </c>
      <c r="E27" s="8" t="s">
        <v>62</v>
      </c>
      <c r="F27" s="32">
        <f>IFERROR(INDEX(matrix!$A:$V,MATCH(Tabel13[[#This Row],[indicatoren]],matrix!$B:$B,0),MATCH(Tabel13[[#This Row],[actor]],matrix!$2:$2,0)),"")</f>
        <v>0</v>
      </c>
      <c r="G27" s="14"/>
      <c r="H27" s="31"/>
      <c r="I27" s="31"/>
    </row>
    <row r="28" spans="1:9">
      <c r="A28" s="11" t="str">
        <f t="shared" si="0"/>
        <v>kwaliteitscultuur|leerhuis</v>
      </c>
      <c r="B28" s="11">
        <v>27</v>
      </c>
      <c r="C28" s="26" t="str">
        <f t="shared" si="3"/>
        <v>kwaliteitscultuur</v>
      </c>
      <c r="D28" s="10" t="s">
        <v>3</v>
      </c>
      <c r="E28" s="8" t="s">
        <v>4</v>
      </c>
      <c r="F28" s="32">
        <f>IFERROR(INDEX(matrix!$A:$V,MATCH(Tabel13[[#This Row],[indicatoren]],matrix!$B:$B,0),MATCH(Tabel13[[#This Row],[actor]],matrix!$2:$2,0)),"")</f>
        <v>0</v>
      </c>
      <c r="G28" s="14"/>
      <c r="H28" s="31"/>
      <c r="I28" s="31"/>
    </row>
    <row r="29" spans="1:9">
      <c r="A29" s="11" t="str">
        <f t="shared" si="0"/>
        <v>kwaliteitscultuur|beheerder</v>
      </c>
      <c r="B29" s="11">
        <v>28</v>
      </c>
      <c r="C29" s="26" t="str">
        <f t="shared" si="3"/>
        <v>kwaliteitscultuur</v>
      </c>
      <c r="D29" s="10" t="s">
        <v>3</v>
      </c>
      <c r="E29" s="8" t="s">
        <v>5</v>
      </c>
      <c r="F29" s="32">
        <f>IFERROR(INDEX(matrix!$A:$V,MATCH(Tabel13[[#This Row],[indicatoren]],matrix!$B:$B,0),MATCH(Tabel13[[#This Row],[actor]],matrix!$2:$2,0)),"")</f>
        <v>0</v>
      </c>
      <c r="G29" s="14"/>
      <c r="H29" s="31"/>
      <c r="I29" s="31"/>
    </row>
    <row r="30" spans="1:9">
      <c r="A30" s="11" t="str">
        <f t="shared" si="0"/>
        <v>kwaliteitscultuur|afd.man</v>
      </c>
      <c r="B30" s="11">
        <v>29</v>
      </c>
      <c r="C30" s="26" t="str">
        <f t="shared" si="3"/>
        <v>kwaliteitscultuur</v>
      </c>
      <c r="D30" s="10" t="s">
        <v>3</v>
      </c>
      <c r="E30" s="8" t="s">
        <v>6</v>
      </c>
      <c r="F30" s="32">
        <f>IFERROR(INDEX(matrix!$A:$V,MATCH(Tabel13[[#This Row],[indicatoren]],matrix!$B:$B,0),MATCH(Tabel13[[#This Row],[actor]],matrix!$2:$2,0)),"")</f>
        <v>0</v>
      </c>
      <c r="G30" s="14"/>
      <c r="H30" s="31"/>
      <c r="I30" s="31"/>
    </row>
    <row r="31" spans="1:9">
      <c r="A31" s="11" t="str">
        <f t="shared" si="0"/>
        <v>kwaliteitscultuur|RvB</v>
      </c>
      <c r="B31" s="11">
        <v>30</v>
      </c>
      <c r="C31" s="26" t="str">
        <f t="shared" si="3"/>
        <v>kwaliteitscultuur</v>
      </c>
      <c r="D31" s="10" t="s">
        <v>7</v>
      </c>
      <c r="E31" s="9" t="s">
        <v>8</v>
      </c>
      <c r="F31" s="32">
        <f>IFERROR(INDEX(matrix!$A:$V,MATCH(Tabel13[[#This Row],[indicatoren]],matrix!$B:$B,0),MATCH(Tabel13[[#This Row],[actor]],matrix!$2:$2,0)),"")</f>
        <v>0</v>
      </c>
      <c r="G31" s="14"/>
      <c r="H31" s="31"/>
      <c r="I31" s="31"/>
    </row>
    <row r="32" spans="1:9">
      <c r="A32" s="11" t="str">
        <f t="shared" si="0"/>
        <v>kwaliteitscultuur|med.staf</v>
      </c>
      <c r="B32" s="11">
        <v>31</v>
      </c>
      <c r="C32" s="26" t="str">
        <f t="shared" si="3"/>
        <v>kwaliteitscultuur</v>
      </c>
      <c r="D32" s="10" t="s">
        <v>7</v>
      </c>
      <c r="E32" s="9" t="s">
        <v>109</v>
      </c>
      <c r="F32" s="32">
        <f>IFERROR(INDEX(matrix!$A:$V,MATCH(Tabel13[[#This Row],[indicatoren]],matrix!$B:$B,0),MATCH(Tabel13[[#This Row],[actor]],matrix!$2:$2,0)),"")</f>
        <v>0</v>
      </c>
      <c r="G32" s="14"/>
      <c r="H32" s="31"/>
      <c r="I32" s="31"/>
    </row>
    <row r="33" spans="1:9">
      <c r="A33" s="11" t="str">
        <f t="shared" si="0"/>
        <v>kwaliteitscultuur|Verplk.staf</v>
      </c>
      <c r="B33" s="11">
        <v>32</v>
      </c>
      <c r="C33" s="26" t="str">
        <f t="shared" si="3"/>
        <v>kwaliteitscultuur</v>
      </c>
      <c r="D33" s="10" t="s">
        <v>7</v>
      </c>
      <c r="E33" s="9" t="s">
        <v>9</v>
      </c>
      <c r="F33" s="32">
        <f>IFERROR(INDEX(matrix!$A:$V,MATCH(Tabel13[[#This Row],[indicatoren]],matrix!$B:$B,0),MATCH(Tabel13[[#This Row],[actor]],matrix!$2:$2,0)),"")</f>
        <v>0</v>
      </c>
      <c r="G33" s="14"/>
      <c r="H33" s="31"/>
      <c r="I33" s="31"/>
    </row>
    <row r="34" spans="1:9">
      <c r="A34" s="11" t="str">
        <f t="shared" si="0"/>
        <v>communicatie|vios</v>
      </c>
      <c r="B34" s="11">
        <v>34</v>
      </c>
      <c r="C34" s="25" t="str">
        <f t="shared" ref="C34:C43" si="4">KD2_4</f>
        <v>communicatie</v>
      </c>
      <c r="D34" s="10" t="s">
        <v>0</v>
      </c>
      <c r="E34" s="7" t="s">
        <v>1</v>
      </c>
      <c r="F34" s="32">
        <f>IFERROR(INDEX(matrix!$A:$V,MATCH(Tabel13[[#This Row],[indicatoren]],matrix!$B:$B,0),MATCH(Tabel13[[#This Row],[actor]],matrix!$2:$2,0)),"")</f>
        <v>0</v>
      </c>
      <c r="G34" s="14"/>
      <c r="H34" s="31"/>
      <c r="I34" s="31"/>
    </row>
    <row r="35" spans="1:9">
      <c r="A35" s="11" t="str">
        <f t="shared" si="0"/>
        <v>communicatie|praktijkopl</v>
      </c>
      <c r="B35" s="11">
        <v>35</v>
      </c>
      <c r="C35" s="26" t="str">
        <f t="shared" si="4"/>
        <v>communicatie</v>
      </c>
      <c r="D35" s="10" t="s">
        <v>0</v>
      </c>
      <c r="E35" s="7" t="s">
        <v>2</v>
      </c>
      <c r="F35" s="32">
        <f>IFERROR(INDEX(matrix!$A:$V,MATCH(Tabel13[[#This Row],[indicatoren]],matrix!$B:$B,0),MATCH(Tabel13[[#This Row],[actor]],matrix!$2:$2,0)),"")</f>
        <v>0</v>
      </c>
      <c r="G35" s="14"/>
      <c r="H35" s="31"/>
      <c r="I35" s="31"/>
    </row>
    <row r="36" spans="1:9">
      <c r="A36" s="11" t="str">
        <f t="shared" si="0"/>
        <v>communicatie|(med.) Ieermeester</v>
      </c>
      <c r="B36" s="11">
        <v>36</v>
      </c>
      <c r="C36" s="26" t="str">
        <f t="shared" si="4"/>
        <v>communicatie</v>
      </c>
      <c r="D36" s="10" t="s">
        <v>0</v>
      </c>
      <c r="E36" s="7" t="s">
        <v>97</v>
      </c>
      <c r="F36" s="32">
        <f>IFERROR(INDEX(matrix!$A:$V,MATCH(Tabel13[[#This Row],[indicatoren]],matrix!$B:$B,0),MATCH(Tabel13[[#This Row],[actor]],matrix!$2:$2,0)),"")</f>
        <v>0</v>
      </c>
      <c r="G36" s="14"/>
      <c r="H36" s="31"/>
      <c r="I36" s="31"/>
    </row>
    <row r="37" spans="1:9">
      <c r="A37" s="11" t="str">
        <f t="shared" si="0"/>
        <v xml:space="preserve">communicatie|praktijkopl </v>
      </c>
      <c r="B37" s="11">
        <v>37</v>
      </c>
      <c r="C37" s="26" t="str">
        <f t="shared" si="4"/>
        <v>communicatie</v>
      </c>
      <c r="D37" s="10" t="s">
        <v>3</v>
      </c>
      <c r="E37" s="8" t="s">
        <v>62</v>
      </c>
      <c r="F37" s="32">
        <f>IFERROR(INDEX(matrix!$A:$V,MATCH(Tabel13[[#This Row],[indicatoren]],matrix!$B:$B,0),MATCH(Tabel13[[#This Row],[actor]],matrix!$2:$2,0)),"")</f>
        <v>0</v>
      </c>
      <c r="G37" s="14"/>
      <c r="H37" s="31"/>
      <c r="I37" s="31"/>
    </row>
    <row r="38" spans="1:9">
      <c r="A38" s="11" t="str">
        <f t="shared" si="0"/>
        <v>communicatie|leerhuis</v>
      </c>
      <c r="B38" s="11">
        <v>38</v>
      </c>
      <c r="C38" s="26" t="str">
        <f t="shared" si="4"/>
        <v>communicatie</v>
      </c>
      <c r="D38" s="10" t="s">
        <v>3</v>
      </c>
      <c r="E38" s="8" t="s">
        <v>4</v>
      </c>
      <c r="F38" s="32">
        <f>IFERROR(INDEX(matrix!$A:$V,MATCH(Tabel13[[#This Row],[indicatoren]],matrix!$B:$B,0),MATCH(Tabel13[[#This Row],[actor]],matrix!$2:$2,0)),"")</f>
        <v>0</v>
      </c>
      <c r="G38" s="14"/>
      <c r="H38" s="31"/>
      <c r="I38" s="31"/>
    </row>
    <row r="39" spans="1:9">
      <c r="A39" s="11" t="str">
        <f t="shared" si="0"/>
        <v>communicatie|beheerder</v>
      </c>
      <c r="B39" s="11">
        <v>39</v>
      </c>
      <c r="C39" s="26" t="str">
        <f t="shared" si="4"/>
        <v>communicatie</v>
      </c>
      <c r="D39" s="10" t="s">
        <v>3</v>
      </c>
      <c r="E39" s="8" t="s">
        <v>5</v>
      </c>
      <c r="F39" s="32">
        <f>IFERROR(INDEX(matrix!$A:$V,MATCH(Tabel13[[#This Row],[indicatoren]],matrix!$B:$B,0),MATCH(Tabel13[[#This Row],[actor]],matrix!$2:$2,0)),"")</f>
        <v>0</v>
      </c>
      <c r="G39" s="14"/>
      <c r="H39" s="31"/>
      <c r="I39" s="31"/>
    </row>
    <row r="40" spans="1:9">
      <c r="A40" s="11" t="str">
        <f t="shared" si="0"/>
        <v>communicatie|afd.man</v>
      </c>
      <c r="B40" s="11">
        <v>40</v>
      </c>
      <c r="C40" s="26" t="str">
        <f t="shared" si="4"/>
        <v>communicatie</v>
      </c>
      <c r="D40" s="10" t="s">
        <v>3</v>
      </c>
      <c r="E40" s="8" t="s">
        <v>6</v>
      </c>
      <c r="F40" s="32">
        <f>IFERROR(INDEX(matrix!$A:$V,MATCH(Tabel13[[#This Row],[indicatoren]],matrix!$B:$B,0),MATCH(Tabel13[[#This Row],[actor]],matrix!$2:$2,0)),"")</f>
        <v>0</v>
      </c>
      <c r="G40" s="14"/>
      <c r="H40" s="31"/>
      <c r="I40" s="31"/>
    </row>
    <row r="41" spans="1:9">
      <c r="A41" s="11" t="str">
        <f t="shared" si="0"/>
        <v>communicatie|RvB</v>
      </c>
      <c r="B41" s="11">
        <v>41</v>
      </c>
      <c r="C41" s="26" t="str">
        <f t="shared" si="4"/>
        <v>communicatie</v>
      </c>
      <c r="D41" s="10" t="s">
        <v>7</v>
      </c>
      <c r="E41" s="9" t="s">
        <v>8</v>
      </c>
      <c r="F41" s="32">
        <f>IFERROR(INDEX(matrix!$A:$V,MATCH(Tabel13[[#This Row],[indicatoren]],matrix!$B:$B,0),MATCH(Tabel13[[#This Row],[actor]],matrix!$2:$2,0)),"")</f>
        <v>0</v>
      </c>
      <c r="G41" s="14"/>
      <c r="H41" s="31"/>
      <c r="I41" s="31"/>
    </row>
    <row r="42" spans="1:9">
      <c r="A42" s="11" t="str">
        <f t="shared" si="0"/>
        <v>communicatie|med.staf</v>
      </c>
      <c r="B42" s="11">
        <v>42</v>
      </c>
      <c r="C42" s="26" t="str">
        <f t="shared" si="4"/>
        <v>communicatie</v>
      </c>
      <c r="D42" s="10" t="s">
        <v>7</v>
      </c>
      <c r="E42" s="9" t="s">
        <v>109</v>
      </c>
      <c r="F42" s="32">
        <f>IFERROR(INDEX(matrix!$A:$V,MATCH(Tabel13[[#This Row],[indicatoren]],matrix!$B:$B,0),MATCH(Tabel13[[#This Row],[actor]],matrix!$2:$2,0)),"")</f>
        <v>0</v>
      </c>
      <c r="G42" s="14"/>
      <c r="H42" s="31"/>
      <c r="I42" s="31"/>
    </row>
    <row r="43" spans="1:9">
      <c r="A43" s="11" t="str">
        <f t="shared" si="0"/>
        <v>communicatie|Verplk.staf</v>
      </c>
      <c r="B43" s="11">
        <v>43</v>
      </c>
      <c r="C43" s="26" t="str">
        <f t="shared" si="4"/>
        <v>communicatie</v>
      </c>
      <c r="D43" s="10" t="s">
        <v>7</v>
      </c>
      <c r="E43" s="9" t="s">
        <v>9</v>
      </c>
      <c r="F43" s="32">
        <f>IFERROR(INDEX(matrix!$A:$V,MATCH(Tabel13[[#This Row],[indicatoren]],matrix!$B:$B,0),MATCH(Tabel13[[#This Row],[actor]],matrix!$2:$2,0)),"")</f>
        <v>0</v>
      </c>
      <c r="G43" s="14"/>
      <c r="H43" s="31"/>
      <c r="I43" s="31"/>
    </row>
    <row r="44" spans="1:9">
      <c r="A44" s="11" t="str">
        <f t="shared" si="0"/>
        <v>0|vios</v>
      </c>
      <c r="B44" s="11">
        <v>45</v>
      </c>
      <c r="C44" s="25">
        <f t="shared" ref="C44:C53" si="5">KD2_5</f>
        <v>0</v>
      </c>
      <c r="D44" s="10" t="s">
        <v>0</v>
      </c>
      <c r="E44" s="7" t="s">
        <v>1</v>
      </c>
      <c r="F44" s="32" t="str">
        <f>IFERROR(INDEX(matrix!$A:$V,MATCH(Tabel13[[#This Row],[indicatoren]],matrix!$B:$B,0),MATCH(Tabel13[[#This Row],[actor]],matrix!$2:$2,0)),"")</f>
        <v/>
      </c>
      <c r="G44" s="14"/>
      <c r="H44" s="31"/>
      <c r="I44" s="31"/>
    </row>
    <row r="45" spans="1:9">
      <c r="A45" s="11" t="str">
        <f t="shared" si="0"/>
        <v>0|praktijkopl</v>
      </c>
      <c r="B45" s="11">
        <v>46</v>
      </c>
      <c r="C45" s="26">
        <f t="shared" si="5"/>
        <v>0</v>
      </c>
      <c r="D45" s="10" t="s">
        <v>0</v>
      </c>
      <c r="E45" s="7" t="s">
        <v>2</v>
      </c>
      <c r="F45" s="32" t="str">
        <f>IFERROR(INDEX(matrix!$A:$V,MATCH(Tabel13[[#This Row],[indicatoren]],matrix!$B:$B,0),MATCH(Tabel13[[#This Row],[actor]],matrix!$2:$2,0)),"")</f>
        <v/>
      </c>
      <c r="G45" s="14"/>
      <c r="H45" s="31"/>
      <c r="I45" s="31"/>
    </row>
    <row r="46" spans="1:9">
      <c r="A46" s="11" t="str">
        <f t="shared" si="0"/>
        <v>0|(med.) Ieermeester</v>
      </c>
      <c r="B46" s="11">
        <v>47</v>
      </c>
      <c r="C46" s="26">
        <f t="shared" si="5"/>
        <v>0</v>
      </c>
      <c r="D46" s="10" t="s">
        <v>0</v>
      </c>
      <c r="E46" s="7" t="s">
        <v>97</v>
      </c>
      <c r="F46" s="32" t="str">
        <f>IFERROR(INDEX(matrix!$A:$V,MATCH(Tabel13[[#This Row],[indicatoren]],matrix!$B:$B,0),MATCH(Tabel13[[#This Row],[actor]],matrix!$2:$2,0)),"")</f>
        <v/>
      </c>
      <c r="G46" s="14"/>
      <c r="H46" s="31"/>
      <c r="I46" s="31"/>
    </row>
    <row r="47" spans="1:9">
      <c r="A47" s="11" t="str">
        <f t="shared" si="0"/>
        <v xml:space="preserve">0|praktijkopl </v>
      </c>
      <c r="B47" s="11">
        <v>48</v>
      </c>
      <c r="C47" s="26">
        <f t="shared" si="5"/>
        <v>0</v>
      </c>
      <c r="D47" s="10" t="s">
        <v>3</v>
      </c>
      <c r="E47" s="8" t="s">
        <v>62</v>
      </c>
      <c r="F47" s="32" t="str">
        <f>IFERROR(INDEX(matrix!$A:$V,MATCH(Tabel13[[#This Row],[indicatoren]],matrix!$B:$B,0),MATCH(Tabel13[[#This Row],[actor]],matrix!$2:$2,0)),"")</f>
        <v/>
      </c>
      <c r="G47" s="14"/>
      <c r="H47" s="31"/>
      <c r="I47" s="31"/>
    </row>
    <row r="48" spans="1:9">
      <c r="A48" s="11" t="str">
        <f t="shared" si="0"/>
        <v>0|leerhuis</v>
      </c>
      <c r="B48" s="11">
        <v>49</v>
      </c>
      <c r="C48" s="26">
        <f t="shared" si="5"/>
        <v>0</v>
      </c>
      <c r="D48" s="10" t="s">
        <v>3</v>
      </c>
      <c r="E48" s="8" t="s">
        <v>4</v>
      </c>
      <c r="F48" s="32" t="str">
        <f>IFERROR(INDEX(matrix!$A:$V,MATCH(Tabel13[[#This Row],[indicatoren]],matrix!$B:$B,0),MATCH(Tabel13[[#This Row],[actor]],matrix!$2:$2,0)),"")</f>
        <v/>
      </c>
      <c r="G48" s="14"/>
      <c r="H48" s="31"/>
      <c r="I48" s="31"/>
    </row>
    <row r="49" spans="1:9">
      <c r="A49" s="11" t="str">
        <f t="shared" si="0"/>
        <v>0|beheerder</v>
      </c>
      <c r="B49" s="11">
        <v>50</v>
      </c>
      <c r="C49" s="26">
        <f t="shared" si="5"/>
        <v>0</v>
      </c>
      <c r="D49" s="10" t="s">
        <v>3</v>
      </c>
      <c r="E49" s="8" t="s">
        <v>5</v>
      </c>
      <c r="F49" s="32" t="str">
        <f>IFERROR(INDEX(matrix!$A:$V,MATCH(Tabel13[[#This Row],[indicatoren]],matrix!$B:$B,0),MATCH(Tabel13[[#This Row],[actor]],matrix!$2:$2,0)),"")</f>
        <v/>
      </c>
      <c r="G49" s="14"/>
      <c r="H49" s="31"/>
      <c r="I49" s="31"/>
    </row>
    <row r="50" spans="1:9">
      <c r="A50" s="11" t="str">
        <f t="shared" si="0"/>
        <v>0|afd.man</v>
      </c>
      <c r="B50" s="11">
        <v>51</v>
      </c>
      <c r="C50" s="26">
        <f t="shared" si="5"/>
        <v>0</v>
      </c>
      <c r="D50" s="10" t="s">
        <v>3</v>
      </c>
      <c r="E50" s="8" t="s">
        <v>6</v>
      </c>
      <c r="F50" s="32" t="str">
        <f>IFERROR(INDEX(matrix!$A:$V,MATCH(Tabel13[[#This Row],[indicatoren]],matrix!$B:$B,0),MATCH(Tabel13[[#This Row],[actor]],matrix!$2:$2,0)),"")</f>
        <v/>
      </c>
      <c r="G50" s="14"/>
      <c r="H50" s="31"/>
      <c r="I50" s="31"/>
    </row>
    <row r="51" spans="1:9">
      <c r="A51" s="11" t="str">
        <f t="shared" si="0"/>
        <v>0|RvB</v>
      </c>
      <c r="B51" s="11">
        <v>52</v>
      </c>
      <c r="C51" s="26">
        <f t="shared" si="5"/>
        <v>0</v>
      </c>
      <c r="D51" s="10" t="s">
        <v>7</v>
      </c>
      <c r="E51" s="9" t="s">
        <v>8</v>
      </c>
      <c r="F51" s="32" t="str">
        <f>IFERROR(INDEX(matrix!$A:$V,MATCH(Tabel13[[#This Row],[indicatoren]],matrix!$B:$B,0),MATCH(Tabel13[[#This Row],[actor]],matrix!$2:$2,0)),"")</f>
        <v/>
      </c>
      <c r="G51" s="14"/>
      <c r="H51" s="31"/>
      <c r="I51" s="31"/>
    </row>
    <row r="52" spans="1:9">
      <c r="A52" s="11" t="str">
        <f t="shared" si="0"/>
        <v>0|med.staf</v>
      </c>
      <c r="B52" s="11">
        <v>53</v>
      </c>
      <c r="C52" s="26">
        <f t="shared" si="5"/>
        <v>0</v>
      </c>
      <c r="D52" s="10" t="s">
        <v>7</v>
      </c>
      <c r="E52" s="9" t="s">
        <v>109</v>
      </c>
      <c r="F52" s="32" t="str">
        <f>IFERROR(INDEX(matrix!$A:$V,MATCH(Tabel13[[#This Row],[indicatoren]],matrix!$B:$B,0),MATCH(Tabel13[[#This Row],[actor]],matrix!$2:$2,0)),"")</f>
        <v/>
      </c>
      <c r="G52" s="14"/>
      <c r="H52" s="31"/>
      <c r="I52" s="31"/>
    </row>
    <row r="53" spans="1:9">
      <c r="A53" s="11" t="str">
        <f t="shared" si="0"/>
        <v>0|Verplk.staf</v>
      </c>
      <c r="B53" s="11">
        <v>54</v>
      </c>
      <c r="C53" s="26">
        <f t="shared" si="5"/>
        <v>0</v>
      </c>
      <c r="D53" s="10" t="s">
        <v>7</v>
      </c>
      <c r="E53" s="9" t="s">
        <v>9</v>
      </c>
      <c r="F53" s="32" t="str">
        <f>IFERROR(INDEX(matrix!$A:$V,MATCH(Tabel13[[#This Row],[indicatoren]],matrix!$B:$B,0),MATCH(Tabel13[[#This Row],[actor]],matrix!$2:$2,0)),"")</f>
        <v/>
      </c>
      <c r="G53" s="14"/>
      <c r="H53" s="31"/>
      <c r="I53" s="31"/>
    </row>
    <row r="54" spans="1:9">
      <c r="A54" s="15" t="str">
        <f t="shared" si="0"/>
        <v>0|vios</v>
      </c>
      <c r="B54" s="11">
        <v>56</v>
      </c>
      <c r="C54" s="25">
        <f t="shared" ref="C54:C63" si="6">KD2_6</f>
        <v>0</v>
      </c>
      <c r="D54" s="10" t="s">
        <v>0</v>
      </c>
      <c r="E54" s="7" t="s">
        <v>1</v>
      </c>
      <c r="F54" s="32" t="str">
        <f>IFERROR(INDEX(matrix!$A:$V,MATCH(Tabel13[[#This Row],[indicatoren]],matrix!$B:$B,0),MATCH(Tabel13[[#This Row],[actor]],matrix!$2:$2,0)),"")</f>
        <v/>
      </c>
      <c r="G54" s="14"/>
      <c r="H54" s="31"/>
      <c r="I54" s="31"/>
    </row>
    <row r="55" spans="1:9">
      <c r="A55" s="15" t="str">
        <f t="shared" si="0"/>
        <v>0|praktijkopl</v>
      </c>
      <c r="B55" s="11">
        <v>57</v>
      </c>
      <c r="C55" s="26">
        <f t="shared" si="6"/>
        <v>0</v>
      </c>
      <c r="D55" s="10" t="s">
        <v>0</v>
      </c>
      <c r="E55" s="7" t="s">
        <v>2</v>
      </c>
      <c r="F55" s="32" t="str">
        <f>IFERROR(INDEX(matrix!$A:$V,MATCH(Tabel13[[#This Row],[indicatoren]],matrix!$B:$B,0),MATCH(Tabel13[[#This Row],[actor]],matrix!$2:$2,0)),"")</f>
        <v/>
      </c>
      <c r="G55" s="14"/>
      <c r="H55" s="31"/>
      <c r="I55" s="31"/>
    </row>
    <row r="56" spans="1:9">
      <c r="A56" s="15" t="str">
        <f t="shared" si="0"/>
        <v>0|(med.) Ieermeester</v>
      </c>
      <c r="B56" s="11">
        <v>58</v>
      </c>
      <c r="C56" s="26">
        <f t="shared" si="6"/>
        <v>0</v>
      </c>
      <c r="D56" s="10" t="s">
        <v>0</v>
      </c>
      <c r="E56" s="7" t="s">
        <v>97</v>
      </c>
      <c r="F56" s="32" t="str">
        <f>IFERROR(INDEX(matrix!$A:$V,MATCH(Tabel13[[#This Row],[indicatoren]],matrix!$B:$B,0),MATCH(Tabel13[[#This Row],[actor]],matrix!$2:$2,0)),"")</f>
        <v/>
      </c>
      <c r="G56" s="14"/>
      <c r="H56" s="31"/>
      <c r="I56" s="31"/>
    </row>
    <row r="57" spans="1:9">
      <c r="A57" s="15" t="str">
        <f t="shared" si="0"/>
        <v xml:space="preserve">0|praktijkopl </v>
      </c>
      <c r="B57" s="11">
        <v>59</v>
      </c>
      <c r="C57" s="26">
        <f t="shared" si="6"/>
        <v>0</v>
      </c>
      <c r="D57" s="10" t="s">
        <v>3</v>
      </c>
      <c r="E57" s="8" t="s">
        <v>62</v>
      </c>
      <c r="F57" s="32" t="str">
        <f>IFERROR(INDEX(matrix!$A:$V,MATCH(Tabel13[[#This Row],[indicatoren]],matrix!$B:$B,0),MATCH(Tabel13[[#This Row],[actor]],matrix!$2:$2,0)),"")</f>
        <v/>
      </c>
      <c r="G57" s="14"/>
      <c r="H57" s="31"/>
      <c r="I57" s="31"/>
    </row>
    <row r="58" spans="1:9">
      <c r="A58" s="15" t="str">
        <f t="shared" si="0"/>
        <v>0|leerhuis</v>
      </c>
      <c r="B58" s="11">
        <v>60</v>
      </c>
      <c r="C58" s="26">
        <f t="shared" si="6"/>
        <v>0</v>
      </c>
      <c r="D58" s="10" t="s">
        <v>3</v>
      </c>
      <c r="E58" s="8" t="s">
        <v>4</v>
      </c>
      <c r="F58" s="32" t="str">
        <f>IFERROR(INDEX(matrix!$A:$V,MATCH(Tabel13[[#This Row],[indicatoren]],matrix!$B:$B,0),MATCH(Tabel13[[#This Row],[actor]],matrix!$2:$2,0)),"")</f>
        <v/>
      </c>
      <c r="G58" s="14"/>
      <c r="H58" s="31"/>
      <c r="I58" s="31"/>
    </row>
    <row r="59" spans="1:9">
      <c r="A59" s="15" t="str">
        <f t="shared" si="0"/>
        <v>0|beheerder</v>
      </c>
      <c r="B59" s="11">
        <v>61</v>
      </c>
      <c r="C59" s="26">
        <f t="shared" si="6"/>
        <v>0</v>
      </c>
      <c r="D59" s="10" t="s">
        <v>3</v>
      </c>
      <c r="E59" s="8" t="s">
        <v>5</v>
      </c>
      <c r="F59" s="32" t="str">
        <f>IFERROR(INDEX(matrix!$A:$V,MATCH(Tabel13[[#This Row],[indicatoren]],matrix!$B:$B,0),MATCH(Tabel13[[#This Row],[actor]],matrix!$2:$2,0)),"")</f>
        <v/>
      </c>
      <c r="G59" s="14"/>
      <c r="H59" s="31"/>
      <c r="I59" s="31"/>
    </row>
    <row r="60" spans="1:9">
      <c r="A60" s="15" t="str">
        <f t="shared" si="0"/>
        <v>0|afd.man</v>
      </c>
      <c r="B60" s="11">
        <v>62</v>
      </c>
      <c r="C60" s="26">
        <f t="shared" si="6"/>
        <v>0</v>
      </c>
      <c r="D60" s="10" t="s">
        <v>3</v>
      </c>
      <c r="E60" s="8" t="s">
        <v>6</v>
      </c>
      <c r="F60" s="32" t="str">
        <f>IFERROR(INDEX(matrix!$A:$V,MATCH(Tabel13[[#This Row],[indicatoren]],matrix!$B:$B,0),MATCH(Tabel13[[#This Row],[actor]],matrix!$2:$2,0)),"")</f>
        <v/>
      </c>
      <c r="G60" s="14"/>
      <c r="H60" s="31"/>
      <c r="I60" s="31"/>
    </row>
    <row r="61" spans="1:9">
      <c r="A61" s="15" t="str">
        <f t="shared" si="0"/>
        <v>0|RvB</v>
      </c>
      <c r="B61" s="11">
        <v>63</v>
      </c>
      <c r="C61" s="26">
        <f t="shared" si="6"/>
        <v>0</v>
      </c>
      <c r="D61" s="10" t="s">
        <v>7</v>
      </c>
      <c r="E61" s="9" t="s">
        <v>8</v>
      </c>
      <c r="F61" s="32" t="str">
        <f>IFERROR(INDEX(matrix!$A:$V,MATCH(Tabel13[[#This Row],[indicatoren]],matrix!$B:$B,0),MATCH(Tabel13[[#This Row],[actor]],matrix!$2:$2,0)),"")</f>
        <v/>
      </c>
      <c r="G61" s="14"/>
      <c r="H61" s="31"/>
      <c r="I61" s="31"/>
    </row>
    <row r="62" spans="1:9">
      <c r="A62" s="15" t="str">
        <f t="shared" si="0"/>
        <v>0|med.staf</v>
      </c>
      <c r="B62" s="11">
        <v>64</v>
      </c>
      <c r="C62" s="26">
        <f t="shared" si="6"/>
        <v>0</v>
      </c>
      <c r="D62" s="10" t="s">
        <v>7</v>
      </c>
      <c r="E62" s="9" t="s">
        <v>109</v>
      </c>
      <c r="F62" s="32" t="str">
        <f>IFERROR(INDEX(matrix!$A:$V,MATCH(Tabel13[[#This Row],[indicatoren]],matrix!$B:$B,0),MATCH(Tabel13[[#This Row],[actor]],matrix!$2:$2,0)),"")</f>
        <v/>
      </c>
      <c r="G62" s="14"/>
      <c r="H62" s="31"/>
      <c r="I62" s="31"/>
    </row>
    <row r="63" spans="1:9">
      <c r="A63" s="15" t="str">
        <f t="shared" ref="A63:A73" si="7">C63&amp;"|"&amp;E63</f>
        <v>0|Verplk.staf</v>
      </c>
      <c r="B63" s="11">
        <v>65</v>
      </c>
      <c r="C63" s="26">
        <f t="shared" si="6"/>
        <v>0</v>
      </c>
      <c r="D63" s="10" t="s">
        <v>7</v>
      </c>
      <c r="E63" s="9" t="s">
        <v>9</v>
      </c>
      <c r="F63" s="32" t="str">
        <f>IFERROR(INDEX(matrix!$A:$V,MATCH(Tabel13[[#This Row],[indicatoren]],matrix!$B:$B,0),MATCH(Tabel13[[#This Row],[actor]],matrix!$2:$2,0)),"")</f>
        <v/>
      </c>
      <c r="G63" s="14"/>
      <c r="H63" s="31"/>
      <c r="I63" s="31"/>
    </row>
    <row r="64" spans="1:9">
      <c r="A64" s="15" t="str">
        <f t="shared" si="7"/>
        <v>0|vios</v>
      </c>
      <c r="B64" s="11">
        <v>56</v>
      </c>
      <c r="C64" s="25">
        <f t="shared" ref="C64:C73" si="8">KD2_7</f>
        <v>0</v>
      </c>
      <c r="D64" s="10" t="s">
        <v>0</v>
      </c>
      <c r="E64" s="7" t="s">
        <v>1</v>
      </c>
      <c r="F64" s="32" t="str">
        <f>IFERROR(INDEX(matrix!$A:$V,MATCH(Tabel13[[#This Row],[indicatoren]],matrix!$B:$B,0),MATCH(Tabel13[[#This Row],[actor]],matrix!$2:$2,0)),"")</f>
        <v/>
      </c>
      <c r="G64" s="14"/>
      <c r="H64" s="31"/>
      <c r="I64" s="31"/>
    </row>
    <row r="65" spans="1:9">
      <c r="A65" s="15" t="str">
        <f t="shared" si="7"/>
        <v>0|praktijkopl</v>
      </c>
      <c r="B65" s="11">
        <v>57</v>
      </c>
      <c r="C65" s="26">
        <f t="shared" si="8"/>
        <v>0</v>
      </c>
      <c r="D65" s="10" t="s">
        <v>0</v>
      </c>
      <c r="E65" s="7" t="s">
        <v>2</v>
      </c>
      <c r="F65" s="32" t="str">
        <f>IFERROR(INDEX(matrix!$A:$V,MATCH(Tabel13[[#This Row],[indicatoren]],matrix!$B:$B,0),MATCH(Tabel13[[#This Row],[actor]],matrix!$2:$2,0)),"")</f>
        <v/>
      </c>
      <c r="G65" s="14"/>
      <c r="H65" s="31"/>
      <c r="I65" s="31"/>
    </row>
    <row r="66" spans="1:9">
      <c r="A66" s="15" t="str">
        <f t="shared" si="7"/>
        <v>0|(med.) Ieermeester</v>
      </c>
      <c r="B66" s="11">
        <v>58</v>
      </c>
      <c r="C66" s="26">
        <f t="shared" si="8"/>
        <v>0</v>
      </c>
      <c r="D66" s="10" t="s">
        <v>0</v>
      </c>
      <c r="E66" s="7" t="s">
        <v>97</v>
      </c>
      <c r="F66" s="32" t="str">
        <f>IFERROR(INDEX(matrix!$A:$V,MATCH(Tabel13[[#This Row],[indicatoren]],matrix!$B:$B,0),MATCH(Tabel13[[#This Row],[actor]],matrix!$2:$2,0)),"")</f>
        <v/>
      </c>
      <c r="G66" s="14"/>
      <c r="H66" s="31"/>
      <c r="I66" s="31"/>
    </row>
    <row r="67" spans="1:9">
      <c r="A67" s="15" t="str">
        <f t="shared" si="7"/>
        <v xml:space="preserve">0|praktijkopl </v>
      </c>
      <c r="B67" s="11">
        <v>59</v>
      </c>
      <c r="C67" s="26">
        <f t="shared" si="8"/>
        <v>0</v>
      </c>
      <c r="D67" s="10" t="s">
        <v>3</v>
      </c>
      <c r="E67" s="8" t="s">
        <v>62</v>
      </c>
      <c r="F67" s="32" t="str">
        <f>IFERROR(INDEX(matrix!$A:$V,MATCH(Tabel13[[#This Row],[indicatoren]],matrix!$B:$B,0),MATCH(Tabel13[[#This Row],[actor]],matrix!$2:$2,0)),"")</f>
        <v/>
      </c>
      <c r="G67" s="14"/>
      <c r="H67" s="31"/>
      <c r="I67" s="31"/>
    </row>
    <row r="68" spans="1:9">
      <c r="A68" s="15" t="str">
        <f t="shared" si="7"/>
        <v>0|leerhuis</v>
      </c>
      <c r="B68" s="11">
        <v>60</v>
      </c>
      <c r="C68" s="26">
        <f t="shared" si="8"/>
        <v>0</v>
      </c>
      <c r="D68" s="10" t="s">
        <v>3</v>
      </c>
      <c r="E68" s="8" t="s">
        <v>4</v>
      </c>
      <c r="F68" s="32" t="str">
        <f>IFERROR(INDEX(matrix!$A:$V,MATCH(Tabel13[[#This Row],[indicatoren]],matrix!$B:$B,0),MATCH(Tabel13[[#This Row],[actor]],matrix!$2:$2,0)),"")</f>
        <v/>
      </c>
      <c r="G68" s="14"/>
      <c r="H68" s="31"/>
      <c r="I68" s="31"/>
    </row>
    <row r="69" spans="1:9">
      <c r="A69" s="15" t="str">
        <f t="shared" si="7"/>
        <v>0|beheerder</v>
      </c>
      <c r="B69" s="11">
        <v>61</v>
      </c>
      <c r="C69" s="26">
        <f t="shared" si="8"/>
        <v>0</v>
      </c>
      <c r="D69" s="10" t="s">
        <v>3</v>
      </c>
      <c r="E69" s="8" t="s">
        <v>5</v>
      </c>
      <c r="F69" s="32" t="str">
        <f>IFERROR(INDEX(matrix!$A:$V,MATCH(Tabel13[[#This Row],[indicatoren]],matrix!$B:$B,0),MATCH(Tabel13[[#This Row],[actor]],matrix!$2:$2,0)),"")</f>
        <v/>
      </c>
      <c r="G69" s="14"/>
      <c r="H69" s="31"/>
      <c r="I69" s="31"/>
    </row>
    <row r="70" spans="1:9">
      <c r="A70" s="15" t="str">
        <f t="shared" si="7"/>
        <v>0|afd.man</v>
      </c>
      <c r="B70" s="11">
        <v>62</v>
      </c>
      <c r="C70" s="26">
        <f t="shared" si="8"/>
        <v>0</v>
      </c>
      <c r="D70" s="10" t="s">
        <v>3</v>
      </c>
      <c r="E70" s="8" t="s">
        <v>6</v>
      </c>
      <c r="F70" s="32" t="str">
        <f>IFERROR(INDEX(matrix!$A:$V,MATCH(Tabel13[[#This Row],[indicatoren]],matrix!$B:$B,0),MATCH(Tabel13[[#This Row],[actor]],matrix!$2:$2,0)),"")</f>
        <v/>
      </c>
      <c r="G70" s="14"/>
      <c r="H70" s="31"/>
      <c r="I70" s="31"/>
    </row>
    <row r="71" spans="1:9">
      <c r="A71" s="15" t="str">
        <f t="shared" si="7"/>
        <v>0|RvB</v>
      </c>
      <c r="B71" s="11">
        <v>63</v>
      </c>
      <c r="C71" s="26">
        <f t="shared" si="8"/>
        <v>0</v>
      </c>
      <c r="D71" s="10" t="s">
        <v>7</v>
      </c>
      <c r="E71" s="9" t="s">
        <v>8</v>
      </c>
      <c r="F71" s="32" t="str">
        <f>IFERROR(INDEX(matrix!$A:$V,MATCH(Tabel13[[#This Row],[indicatoren]],matrix!$B:$B,0),MATCH(Tabel13[[#This Row],[actor]],matrix!$2:$2,0)),"")</f>
        <v/>
      </c>
      <c r="G71" s="14"/>
      <c r="H71" s="31"/>
      <c r="I71" s="31"/>
    </row>
    <row r="72" spans="1:9">
      <c r="A72" s="15" t="str">
        <f t="shared" si="7"/>
        <v>0|med.staf</v>
      </c>
      <c r="B72" s="11">
        <v>64</v>
      </c>
      <c r="C72" s="26">
        <f t="shared" si="8"/>
        <v>0</v>
      </c>
      <c r="D72" s="10" t="s">
        <v>7</v>
      </c>
      <c r="E72" s="9" t="s">
        <v>109</v>
      </c>
      <c r="F72" s="32" t="str">
        <f>IFERROR(INDEX(matrix!$A:$V,MATCH(Tabel13[[#This Row],[indicatoren]],matrix!$B:$B,0),MATCH(Tabel13[[#This Row],[actor]],matrix!$2:$2,0)),"")</f>
        <v/>
      </c>
      <c r="G72" s="14"/>
      <c r="H72" s="31"/>
      <c r="I72" s="31"/>
    </row>
    <row r="73" spans="1:9">
      <c r="A73" s="15" t="str">
        <f t="shared" si="7"/>
        <v>0|Verplk.staf</v>
      </c>
      <c r="B73" s="11">
        <v>65</v>
      </c>
      <c r="C73" s="26">
        <f t="shared" si="8"/>
        <v>0</v>
      </c>
      <c r="D73" s="10" t="s">
        <v>7</v>
      </c>
      <c r="E73" s="9" t="s">
        <v>9</v>
      </c>
      <c r="F73" s="32" t="str">
        <f>IFERROR(INDEX(matrix!$A:$V,MATCH(Tabel13[[#This Row],[indicatoren]],matrix!$B:$B,0),MATCH(Tabel13[[#This Row],[actor]],matrix!$2:$2,0)),"")</f>
        <v/>
      </c>
      <c r="G73" s="14"/>
      <c r="H73" s="31"/>
      <c r="I73" s="31"/>
    </row>
  </sheetData>
  <sheetProtection sheet="1" objects="1" scenarios="1" autoFilter="0"/>
  <phoneticPr fontId="3" type="noConversion"/>
  <conditionalFormatting sqref="C4:D13 C15:D23 C25:D33 C35:D43 C45:D53 C55:D63 C65:D73">
    <cfRule type="expression" dxfId="35" priority="6">
      <formula>C4=C3</formula>
    </cfRule>
  </conditionalFormatting>
  <conditionalFormatting sqref="C14:D14 C24:D24 C34:D34 C44:D44 C54:D54 C64:D64">
    <cfRule type="expression" dxfId="34" priority="196">
      <formula>C14=#REF!</formula>
    </cfRule>
  </conditionalFormatting>
  <conditionalFormatting sqref="F4:F73">
    <cfRule type="expression" dxfId="33" priority="1">
      <formula>F4=Kritiek_punt</formula>
    </cfRule>
    <cfRule type="expression" dxfId="32" priority="2">
      <formula>F4=Zwaarwegend_punt</formula>
    </cfRule>
    <cfRule type="expression" dxfId="31" priority="3">
      <formula>F4=Ontwikkelpunt</formula>
    </cfRule>
    <cfRule type="expression" dxfId="30" priority="4">
      <formula>F4=Ambitie</formula>
    </cfRule>
    <cfRule type="expression" dxfId="29" priority="5">
      <formula>F4=Trots</formula>
    </cfRule>
  </conditionalFormatting>
  <dataValidations count="2">
    <dataValidation allowBlank="1" showInputMessage="1" showErrorMessage="1" prompt="vrije invoer!_x000a_voor extra regeleinde gebruik &lt;Alt&gt; &lt;Enter&gt;" sqref="G4:G73" xr:uid="{4CBA62BC-2557-4550-A71F-A5E2C1BC4732}"/>
    <dataValidation type="list" allowBlank="1" showInputMessage="1" showErrorMessage="1" error="alleen j of n mogelijk!" prompt="j of n" sqref="H4:H73" xr:uid="{6504AED9-E90F-4F33-B335-A392CE8ACEB1}">
      <formula1>"j,n"</formula1>
    </dataValidation>
  </dataValidations>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1050-28AC-4928-9976-3CC81C44D4DA}">
  <sheetPr codeName="Blad5">
    <tabColor theme="0" tint="-0.499984740745262"/>
    <outlinePr showOutlineSymbols="0"/>
  </sheetPr>
  <dimension ref="A1:I103"/>
  <sheetViews>
    <sheetView showGridLines="0" showRowColHeaders="0" showZeros="0" showOutlineSymbols="0" zoomScale="80" zoomScaleNormal="80" workbookViewId="0">
      <pane xSplit="6" ySplit="3" topLeftCell="G94" activePane="bottomRight" state="frozen"/>
      <selection activeCell="F13" sqref="F13"/>
      <selection pane="topRight" activeCell="F13" sqref="F13"/>
      <selection pane="bottomLeft" activeCell="F13" sqref="F13"/>
      <selection pane="bottomRight" activeCell="I14" sqref="I14"/>
    </sheetView>
  </sheetViews>
  <sheetFormatPr defaultColWidth="9.109375" defaultRowHeight="15" outlineLevelCol="1"/>
  <cols>
    <col min="1" max="1" width="37.33203125" style="6" hidden="1" customWidth="1" outlineLevel="1"/>
    <col min="2" max="2" width="4.5546875" style="6" hidden="1" customWidth="1" outlineLevel="1"/>
    <col min="3" max="3" width="48.6640625" style="6" customWidth="1" collapsed="1"/>
    <col min="4" max="4" width="17.5546875" style="6" customWidth="1"/>
    <col min="5" max="5" width="17.33203125" style="6" customWidth="1"/>
    <col min="6" max="6" width="10" style="10" customWidth="1"/>
    <col min="7" max="7" width="94.33203125" style="6" customWidth="1"/>
    <col min="8" max="8" width="16.6640625" style="6" customWidth="1"/>
    <col min="9" max="9" width="40.6640625" style="6" customWidth="1"/>
    <col min="10" max="16384" width="9.109375" style="6"/>
  </cols>
  <sheetData>
    <row r="1" spans="1:9" ht="131.25" customHeight="1" thickBot="1"/>
    <row r="2" spans="1:9" ht="24" thickBot="1">
      <c r="C2" s="51" t="s">
        <v>104</v>
      </c>
      <c r="D2" s="27"/>
      <c r="E2" s="27"/>
      <c r="F2" s="55"/>
    </row>
    <row r="3" spans="1:9" s="28" customFormat="1" ht="33.75" customHeight="1">
      <c r="A3" s="28" t="s">
        <v>31</v>
      </c>
      <c r="B3" s="28" t="s">
        <v>60</v>
      </c>
      <c r="C3" s="29" t="s">
        <v>66</v>
      </c>
      <c r="D3" s="29" t="s">
        <v>63</v>
      </c>
      <c r="E3" s="29" t="s">
        <v>83</v>
      </c>
      <c r="F3" s="30" t="s">
        <v>112</v>
      </c>
      <c r="G3" s="29" t="s">
        <v>30</v>
      </c>
      <c r="H3" s="42" t="s">
        <v>67</v>
      </c>
      <c r="I3" s="29" t="s">
        <v>68</v>
      </c>
    </row>
    <row r="4" spans="1:9">
      <c r="A4" s="11" t="str">
        <f t="shared" ref="A4:A62" si="0">C4&amp;"|"&amp;E4</f>
        <v>informatievoorziening en afspraken|vios</v>
      </c>
      <c r="B4" s="11">
        <v>1</v>
      </c>
      <c r="C4" s="25" t="str">
        <f t="shared" ref="C4:C13" si="1">KD3_1</f>
        <v>informatievoorziening en afspraken</v>
      </c>
      <c r="D4" s="10" t="s">
        <v>0</v>
      </c>
      <c r="E4" s="7" t="s">
        <v>1</v>
      </c>
      <c r="F4" s="32">
        <f>IFERROR(INDEX(matrix!$A:$V,MATCH(Tabel13456[[#This Row],[indicatoren]],matrix!$B:$B,0),MATCH(Tabel13456[[#This Row],[actor]],matrix!$2:$2,0)),"")</f>
        <v>0</v>
      </c>
      <c r="G4" s="14"/>
      <c r="H4" s="31"/>
      <c r="I4" s="31"/>
    </row>
    <row r="5" spans="1:9">
      <c r="A5" s="11" t="str">
        <f t="shared" si="0"/>
        <v>informatievoorziening en afspraken|praktijkopl</v>
      </c>
      <c r="B5" s="11">
        <v>2</v>
      </c>
      <c r="C5" s="26" t="str">
        <f t="shared" si="1"/>
        <v>informatievoorziening en afspraken</v>
      </c>
      <c r="D5" s="10" t="s">
        <v>0</v>
      </c>
      <c r="E5" s="7" t="s">
        <v>2</v>
      </c>
      <c r="F5" s="32">
        <f>IFERROR(INDEX(matrix!$A:$V,MATCH(Tabel13456[[#This Row],[indicatoren]],matrix!$B:$B,0),MATCH(Tabel13456[[#This Row],[actor]],matrix!$2:$2,0)),"")</f>
        <v>0</v>
      </c>
      <c r="G5" s="14"/>
      <c r="H5" s="31"/>
      <c r="I5" s="31"/>
    </row>
    <row r="6" spans="1:9">
      <c r="A6" s="11" t="str">
        <f t="shared" si="0"/>
        <v>informatievoorziening en afspraken|(med.) Ieermeester</v>
      </c>
      <c r="B6" s="11">
        <v>3</v>
      </c>
      <c r="C6" s="26" t="str">
        <f t="shared" si="1"/>
        <v>informatievoorziening en afspraken</v>
      </c>
      <c r="D6" s="10" t="s">
        <v>0</v>
      </c>
      <c r="E6" s="7" t="s">
        <v>97</v>
      </c>
      <c r="F6" s="32">
        <f>IFERROR(INDEX(matrix!$A:$V,MATCH(Tabel13456[[#This Row],[indicatoren]],matrix!$B:$B,0),MATCH(Tabel13456[[#This Row],[actor]],matrix!$2:$2,0)),"")</f>
        <v>0</v>
      </c>
      <c r="G6" s="14"/>
      <c r="H6" s="31"/>
      <c r="I6" s="31"/>
    </row>
    <row r="7" spans="1:9">
      <c r="A7" s="11" t="str">
        <f t="shared" si="0"/>
        <v xml:space="preserve">informatievoorziening en afspraken|praktijkopl </v>
      </c>
      <c r="B7" s="11">
        <v>4</v>
      </c>
      <c r="C7" s="26" t="str">
        <f t="shared" si="1"/>
        <v>informatievoorziening en afspraken</v>
      </c>
      <c r="D7" s="10" t="s">
        <v>3</v>
      </c>
      <c r="E7" s="8" t="s">
        <v>62</v>
      </c>
      <c r="F7" s="32">
        <f>IFERROR(INDEX(matrix!$A:$V,MATCH(Tabel13456[[#This Row],[indicatoren]],matrix!$B:$B,0),MATCH(Tabel13456[[#This Row],[actor]],matrix!$2:$2,0)),"")</f>
        <v>0</v>
      </c>
      <c r="G7" s="14"/>
      <c r="H7" s="31"/>
      <c r="I7" s="31"/>
    </row>
    <row r="8" spans="1:9">
      <c r="A8" s="11" t="str">
        <f t="shared" si="0"/>
        <v>informatievoorziening en afspraken|leerhuis</v>
      </c>
      <c r="B8" s="11">
        <v>5</v>
      </c>
      <c r="C8" s="26" t="str">
        <f t="shared" si="1"/>
        <v>informatievoorziening en afspraken</v>
      </c>
      <c r="D8" s="10" t="s">
        <v>3</v>
      </c>
      <c r="E8" s="8" t="s">
        <v>4</v>
      </c>
      <c r="F8" s="32">
        <f>IFERROR(INDEX(matrix!$A:$V,MATCH(Tabel13456[[#This Row],[indicatoren]],matrix!$B:$B,0),MATCH(Tabel13456[[#This Row],[actor]],matrix!$2:$2,0)),"")</f>
        <v>0</v>
      </c>
      <c r="G8" s="14"/>
      <c r="H8" s="31"/>
      <c r="I8" s="31"/>
    </row>
    <row r="9" spans="1:9">
      <c r="A9" s="11" t="str">
        <f t="shared" si="0"/>
        <v>informatievoorziening en afspraken|beheerder</v>
      </c>
      <c r="B9" s="11">
        <v>6</v>
      </c>
      <c r="C9" s="26" t="str">
        <f t="shared" si="1"/>
        <v>informatievoorziening en afspraken</v>
      </c>
      <c r="D9" s="10" t="s">
        <v>3</v>
      </c>
      <c r="E9" s="8" t="s">
        <v>5</v>
      </c>
      <c r="F9" s="32">
        <f>IFERROR(INDEX(matrix!$A:$V,MATCH(Tabel13456[[#This Row],[indicatoren]],matrix!$B:$B,0),MATCH(Tabel13456[[#This Row],[actor]],matrix!$2:$2,0)),"")</f>
        <v>0</v>
      </c>
      <c r="G9" s="14"/>
      <c r="H9" s="31"/>
      <c r="I9" s="31"/>
    </row>
    <row r="10" spans="1:9">
      <c r="A10" s="11" t="str">
        <f t="shared" si="0"/>
        <v>informatievoorziening en afspraken|afd.man</v>
      </c>
      <c r="B10" s="11">
        <v>7</v>
      </c>
      <c r="C10" s="26" t="str">
        <f t="shared" si="1"/>
        <v>informatievoorziening en afspraken</v>
      </c>
      <c r="D10" s="10" t="s">
        <v>3</v>
      </c>
      <c r="E10" s="8" t="s">
        <v>6</v>
      </c>
      <c r="F10" s="32">
        <f>IFERROR(INDEX(matrix!$A:$V,MATCH(Tabel13456[[#This Row],[indicatoren]],matrix!$B:$B,0),MATCH(Tabel13456[[#This Row],[actor]],matrix!$2:$2,0)),"")</f>
        <v>0</v>
      </c>
      <c r="G10" s="14"/>
      <c r="H10" s="31"/>
      <c r="I10" s="31"/>
    </row>
    <row r="11" spans="1:9">
      <c r="A11" s="11" t="str">
        <f t="shared" si="0"/>
        <v>informatievoorziening en afspraken|RvB</v>
      </c>
      <c r="B11" s="11">
        <v>8</v>
      </c>
      <c r="C11" s="26" t="str">
        <f t="shared" si="1"/>
        <v>informatievoorziening en afspraken</v>
      </c>
      <c r="D11" s="10" t="s">
        <v>7</v>
      </c>
      <c r="E11" s="9" t="s">
        <v>8</v>
      </c>
      <c r="F11" s="32">
        <f>IFERROR(INDEX(matrix!$A:$V,MATCH(Tabel13456[[#This Row],[indicatoren]],matrix!$B:$B,0),MATCH(Tabel13456[[#This Row],[actor]],matrix!$2:$2,0)),"")</f>
        <v>0</v>
      </c>
      <c r="G11" s="14"/>
      <c r="H11" s="31"/>
      <c r="I11" s="31"/>
    </row>
    <row r="12" spans="1:9">
      <c r="A12" s="11" t="str">
        <f t="shared" si="0"/>
        <v>informatievoorziening en afspraken|med.staf</v>
      </c>
      <c r="B12" s="11">
        <v>9</v>
      </c>
      <c r="C12" s="26" t="str">
        <f t="shared" si="1"/>
        <v>informatievoorziening en afspraken</v>
      </c>
      <c r="D12" s="10" t="s">
        <v>7</v>
      </c>
      <c r="E12" s="9" t="s">
        <v>109</v>
      </c>
      <c r="F12" s="32">
        <f>IFERROR(INDEX(matrix!$A:$V,MATCH(Tabel13456[[#This Row],[indicatoren]],matrix!$B:$B,0),MATCH(Tabel13456[[#This Row],[actor]],matrix!$2:$2,0)),"")</f>
        <v>0</v>
      </c>
      <c r="G12" s="14"/>
      <c r="H12" s="31"/>
      <c r="I12" s="31"/>
    </row>
    <row r="13" spans="1:9">
      <c r="A13" s="11" t="str">
        <f t="shared" si="0"/>
        <v>informatievoorziening en afspraken|Verplk.staf</v>
      </c>
      <c r="B13" s="11">
        <v>10</v>
      </c>
      <c r="C13" s="26" t="str">
        <f t="shared" si="1"/>
        <v>informatievoorziening en afspraken</v>
      </c>
      <c r="D13" s="10" t="s">
        <v>7</v>
      </c>
      <c r="E13" s="9" t="s">
        <v>9</v>
      </c>
      <c r="F13" s="32">
        <f>IFERROR(INDEX(matrix!$A:$V,MATCH(Tabel13456[[#This Row],[indicatoren]],matrix!$B:$B,0),MATCH(Tabel13456[[#This Row],[actor]],matrix!$2:$2,0)),"")</f>
        <v>0</v>
      </c>
      <c r="G13" s="14"/>
      <c r="H13" s="31"/>
      <c r="I13" s="31"/>
    </row>
    <row r="14" spans="1:9">
      <c r="A14" s="11" t="str">
        <f t="shared" si="0"/>
        <v>werving &amp; selectie en aanstelling|vios</v>
      </c>
      <c r="B14" s="11">
        <v>12</v>
      </c>
      <c r="C14" s="25" t="str">
        <f t="shared" ref="C14:C23" si="2">KD3_2</f>
        <v>werving &amp; selectie en aanstelling</v>
      </c>
      <c r="D14" s="10" t="s">
        <v>0</v>
      </c>
      <c r="E14" s="7" t="s">
        <v>1</v>
      </c>
      <c r="F14" s="32">
        <f>IFERROR(INDEX(matrix!$A:$V,MATCH(Tabel13456[[#This Row],[indicatoren]],matrix!$B:$B,0),MATCH(Tabel13456[[#This Row],[actor]],matrix!$2:$2,0)),"")</f>
        <v>0</v>
      </c>
      <c r="G14" s="14"/>
      <c r="H14" s="31"/>
      <c r="I14" s="31"/>
    </row>
    <row r="15" spans="1:9">
      <c r="A15" s="11" t="str">
        <f t="shared" si="0"/>
        <v>werving &amp; selectie en aanstelling|praktijkopl</v>
      </c>
      <c r="B15" s="11">
        <v>13</v>
      </c>
      <c r="C15" s="26" t="str">
        <f t="shared" si="2"/>
        <v>werving &amp; selectie en aanstelling</v>
      </c>
      <c r="D15" s="10" t="s">
        <v>0</v>
      </c>
      <c r="E15" s="7" t="s">
        <v>2</v>
      </c>
      <c r="F15" s="32">
        <f>IFERROR(INDEX(matrix!$A:$V,MATCH(Tabel13456[[#This Row],[indicatoren]],matrix!$B:$B,0),MATCH(Tabel13456[[#This Row],[actor]],matrix!$2:$2,0)),"")</f>
        <v>0</v>
      </c>
      <c r="G15" s="14"/>
      <c r="H15" s="31"/>
      <c r="I15" s="31"/>
    </row>
    <row r="16" spans="1:9">
      <c r="A16" s="11" t="str">
        <f t="shared" si="0"/>
        <v>werving &amp; selectie en aanstelling|(med.) Ieermeester</v>
      </c>
      <c r="B16" s="11">
        <v>14</v>
      </c>
      <c r="C16" s="26" t="str">
        <f t="shared" si="2"/>
        <v>werving &amp; selectie en aanstelling</v>
      </c>
      <c r="D16" s="10" t="s">
        <v>0</v>
      </c>
      <c r="E16" s="7" t="s">
        <v>97</v>
      </c>
      <c r="F16" s="32">
        <f>IFERROR(INDEX(matrix!$A:$V,MATCH(Tabel13456[[#This Row],[indicatoren]],matrix!$B:$B,0),MATCH(Tabel13456[[#This Row],[actor]],matrix!$2:$2,0)),"")</f>
        <v>0</v>
      </c>
      <c r="G16" s="14"/>
      <c r="H16" s="31"/>
      <c r="I16" s="31"/>
    </row>
    <row r="17" spans="1:9">
      <c r="A17" s="11" t="str">
        <f t="shared" si="0"/>
        <v xml:space="preserve">werving &amp; selectie en aanstelling|praktijkopl </v>
      </c>
      <c r="B17" s="11">
        <v>15</v>
      </c>
      <c r="C17" s="26" t="str">
        <f t="shared" si="2"/>
        <v>werving &amp; selectie en aanstelling</v>
      </c>
      <c r="D17" s="10" t="s">
        <v>3</v>
      </c>
      <c r="E17" s="8" t="s">
        <v>62</v>
      </c>
      <c r="F17" s="32">
        <f>IFERROR(INDEX(matrix!$A:$V,MATCH(Tabel13456[[#This Row],[indicatoren]],matrix!$B:$B,0),MATCH(Tabel13456[[#This Row],[actor]],matrix!$2:$2,0)),"")</f>
        <v>0</v>
      </c>
      <c r="G17" s="14"/>
      <c r="H17" s="31"/>
      <c r="I17" s="31"/>
    </row>
    <row r="18" spans="1:9">
      <c r="A18" s="11" t="str">
        <f t="shared" si="0"/>
        <v>werving &amp; selectie en aanstelling|leerhuis</v>
      </c>
      <c r="B18" s="11">
        <v>16</v>
      </c>
      <c r="C18" s="26" t="str">
        <f t="shared" si="2"/>
        <v>werving &amp; selectie en aanstelling</v>
      </c>
      <c r="D18" s="10" t="s">
        <v>3</v>
      </c>
      <c r="E18" s="8" t="s">
        <v>4</v>
      </c>
      <c r="F18" s="32">
        <f>IFERROR(INDEX(matrix!$A:$V,MATCH(Tabel13456[[#This Row],[indicatoren]],matrix!$B:$B,0),MATCH(Tabel13456[[#This Row],[actor]],matrix!$2:$2,0)),"")</f>
        <v>0</v>
      </c>
      <c r="G18" s="14"/>
      <c r="H18" s="31"/>
      <c r="I18" s="31"/>
    </row>
    <row r="19" spans="1:9">
      <c r="A19" s="11" t="str">
        <f t="shared" si="0"/>
        <v>werving &amp; selectie en aanstelling|beheerder</v>
      </c>
      <c r="B19" s="11">
        <v>17</v>
      </c>
      <c r="C19" s="26" t="str">
        <f t="shared" si="2"/>
        <v>werving &amp; selectie en aanstelling</v>
      </c>
      <c r="D19" s="10" t="s">
        <v>3</v>
      </c>
      <c r="E19" s="8" t="s">
        <v>5</v>
      </c>
      <c r="F19" s="32">
        <f>IFERROR(INDEX(matrix!$A:$V,MATCH(Tabel13456[[#This Row],[indicatoren]],matrix!$B:$B,0),MATCH(Tabel13456[[#This Row],[actor]],matrix!$2:$2,0)),"")</f>
        <v>0</v>
      </c>
      <c r="G19" s="14"/>
      <c r="H19" s="31"/>
      <c r="I19" s="31"/>
    </row>
    <row r="20" spans="1:9">
      <c r="A20" s="11" t="str">
        <f t="shared" si="0"/>
        <v>werving &amp; selectie en aanstelling|afd.man</v>
      </c>
      <c r="B20" s="11">
        <v>18</v>
      </c>
      <c r="C20" s="26" t="str">
        <f t="shared" si="2"/>
        <v>werving &amp; selectie en aanstelling</v>
      </c>
      <c r="D20" s="10" t="s">
        <v>3</v>
      </c>
      <c r="E20" s="8" t="s">
        <v>6</v>
      </c>
      <c r="F20" s="32">
        <f>IFERROR(INDEX(matrix!$A:$V,MATCH(Tabel13456[[#This Row],[indicatoren]],matrix!$B:$B,0),MATCH(Tabel13456[[#This Row],[actor]],matrix!$2:$2,0)),"")</f>
        <v>0</v>
      </c>
      <c r="G20" s="14"/>
      <c r="H20" s="31"/>
      <c r="I20" s="31"/>
    </row>
    <row r="21" spans="1:9">
      <c r="A21" s="11" t="str">
        <f t="shared" si="0"/>
        <v>werving &amp; selectie en aanstelling|RvB</v>
      </c>
      <c r="B21" s="11">
        <v>19</v>
      </c>
      <c r="C21" s="26" t="str">
        <f t="shared" si="2"/>
        <v>werving &amp; selectie en aanstelling</v>
      </c>
      <c r="D21" s="10" t="s">
        <v>7</v>
      </c>
      <c r="E21" s="9" t="s">
        <v>8</v>
      </c>
      <c r="F21" s="32">
        <f>IFERROR(INDEX(matrix!$A:$V,MATCH(Tabel13456[[#This Row],[indicatoren]],matrix!$B:$B,0),MATCH(Tabel13456[[#This Row],[actor]],matrix!$2:$2,0)),"")</f>
        <v>0</v>
      </c>
      <c r="G21" s="14"/>
      <c r="H21" s="31"/>
      <c r="I21" s="31"/>
    </row>
    <row r="22" spans="1:9">
      <c r="A22" s="11" t="str">
        <f t="shared" si="0"/>
        <v>werving &amp; selectie en aanstelling|med.staf</v>
      </c>
      <c r="B22" s="11">
        <v>20</v>
      </c>
      <c r="C22" s="26" t="str">
        <f t="shared" si="2"/>
        <v>werving &amp; selectie en aanstelling</v>
      </c>
      <c r="D22" s="10" t="s">
        <v>7</v>
      </c>
      <c r="E22" s="9" t="s">
        <v>109</v>
      </c>
      <c r="F22" s="32">
        <f>IFERROR(INDEX(matrix!$A:$V,MATCH(Tabel13456[[#This Row],[indicatoren]],matrix!$B:$B,0),MATCH(Tabel13456[[#This Row],[actor]],matrix!$2:$2,0)),"")</f>
        <v>0</v>
      </c>
      <c r="G22" s="14"/>
      <c r="H22" s="31"/>
      <c r="I22" s="31"/>
    </row>
    <row r="23" spans="1:9">
      <c r="A23" s="11" t="str">
        <f t="shared" si="0"/>
        <v>werving &amp; selectie en aanstelling|Verplk.staf</v>
      </c>
      <c r="B23" s="11">
        <v>21</v>
      </c>
      <c r="C23" s="26" t="str">
        <f t="shared" si="2"/>
        <v>werving &amp; selectie en aanstelling</v>
      </c>
      <c r="D23" s="10" t="s">
        <v>7</v>
      </c>
      <c r="E23" s="9" t="s">
        <v>9</v>
      </c>
      <c r="F23" s="32">
        <f>IFERROR(INDEX(matrix!$A:$V,MATCH(Tabel13456[[#This Row],[indicatoren]],matrix!$B:$B,0),MATCH(Tabel13456[[#This Row],[actor]],matrix!$2:$2,0)),"")</f>
        <v>0</v>
      </c>
      <c r="G23" s="14"/>
      <c r="H23" s="31"/>
      <c r="I23" s="31"/>
    </row>
    <row r="24" spans="1:9">
      <c r="A24" s="11" t="str">
        <f t="shared" si="0"/>
        <v>faciliteiten praktijkonderwijs|vios</v>
      </c>
      <c r="B24" s="11">
        <v>23</v>
      </c>
      <c r="C24" s="25" t="str">
        <f t="shared" ref="C24:C33" si="3">KD3_3</f>
        <v>faciliteiten praktijkonderwijs</v>
      </c>
      <c r="D24" s="10" t="s">
        <v>0</v>
      </c>
      <c r="E24" s="7" t="s">
        <v>1</v>
      </c>
      <c r="F24" s="32">
        <f>IFERROR(INDEX(matrix!$A:$V,MATCH(Tabel13456[[#This Row],[indicatoren]],matrix!$B:$B,0),MATCH(Tabel13456[[#This Row],[actor]],matrix!$2:$2,0)),"")</f>
        <v>0</v>
      </c>
      <c r="G24" s="14"/>
      <c r="H24" s="31"/>
      <c r="I24" s="31"/>
    </row>
    <row r="25" spans="1:9">
      <c r="A25" s="11" t="str">
        <f t="shared" si="0"/>
        <v>faciliteiten praktijkonderwijs|praktijkopl</v>
      </c>
      <c r="B25" s="11">
        <v>24</v>
      </c>
      <c r="C25" s="26" t="str">
        <f t="shared" si="3"/>
        <v>faciliteiten praktijkonderwijs</v>
      </c>
      <c r="D25" s="10" t="s">
        <v>0</v>
      </c>
      <c r="E25" s="7" t="s">
        <v>2</v>
      </c>
      <c r="F25" s="32">
        <f>IFERROR(INDEX(matrix!$A:$V,MATCH(Tabel13456[[#This Row],[indicatoren]],matrix!$B:$B,0),MATCH(Tabel13456[[#This Row],[actor]],matrix!$2:$2,0)),"")</f>
        <v>0</v>
      </c>
      <c r="G25" s="14"/>
      <c r="H25" s="31"/>
      <c r="I25" s="31"/>
    </row>
    <row r="26" spans="1:9">
      <c r="A26" s="11" t="str">
        <f t="shared" si="0"/>
        <v>faciliteiten praktijkonderwijs|(med.) Ieermeester</v>
      </c>
      <c r="B26" s="11">
        <v>25</v>
      </c>
      <c r="C26" s="26" t="str">
        <f t="shared" si="3"/>
        <v>faciliteiten praktijkonderwijs</v>
      </c>
      <c r="D26" s="10" t="s">
        <v>0</v>
      </c>
      <c r="E26" s="7" t="s">
        <v>97</v>
      </c>
      <c r="F26" s="32">
        <f>IFERROR(INDEX(matrix!$A:$V,MATCH(Tabel13456[[#This Row],[indicatoren]],matrix!$B:$B,0),MATCH(Tabel13456[[#This Row],[actor]],matrix!$2:$2,0)),"")</f>
        <v>0</v>
      </c>
      <c r="G26" s="14"/>
      <c r="H26" s="31"/>
      <c r="I26" s="31"/>
    </row>
    <row r="27" spans="1:9">
      <c r="A27" s="11" t="str">
        <f t="shared" si="0"/>
        <v xml:space="preserve">faciliteiten praktijkonderwijs|praktijkopl </v>
      </c>
      <c r="B27" s="11">
        <v>26</v>
      </c>
      <c r="C27" s="26" t="str">
        <f t="shared" si="3"/>
        <v>faciliteiten praktijkonderwijs</v>
      </c>
      <c r="D27" s="10" t="s">
        <v>3</v>
      </c>
      <c r="E27" s="8" t="s">
        <v>62</v>
      </c>
      <c r="F27" s="32">
        <f>IFERROR(INDEX(matrix!$A:$V,MATCH(Tabel13456[[#This Row],[indicatoren]],matrix!$B:$B,0),MATCH(Tabel13456[[#This Row],[actor]],matrix!$2:$2,0)),"")</f>
        <v>0</v>
      </c>
      <c r="G27" s="14"/>
      <c r="H27" s="31"/>
      <c r="I27" s="31"/>
    </row>
    <row r="28" spans="1:9">
      <c r="A28" s="11" t="str">
        <f t="shared" si="0"/>
        <v>faciliteiten praktijkonderwijs|leerhuis</v>
      </c>
      <c r="B28" s="11">
        <v>27</v>
      </c>
      <c r="C28" s="26" t="str">
        <f t="shared" si="3"/>
        <v>faciliteiten praktijkonderwijs</v>
      </c>
      <c r="D28" s="10" t="s">
        <v>3</v>
      </c>
      <c r="E28" s="8" t="s">
        <v>4</v>
      </c>
      <c r="F28" s="32">
        <f>IFERROR(INDEX(matrix!$A:$V,MATCH(Tabel13456[[#This Row],[indicatoren]],matrix!$B:$B,0),MATCH(Tabel13456[[#This Row],[actor]],matrix!$2:$2,0)),"")</f>
        <v>0</v>
      </c>
      <c r="G28" s="14"/>
      <c r="H28" s="31"/>
      <c r="I28" s="31"/>
    </row>
    <row r="29" spans="1:9">
      <c r="A29" s="11" t="str">
        <f t="shared" si="0"/>
        <v>faciliteiten praktijkonderwijs|beheerder</v>
      </c>
      <c r="B29" s="11">
        <v>28</v>
      </c>
      <c r="C29" s="26" t="str">
        <f t="shared" si="3"/>
        <v>faciliteiten praktijkonderwijs</v>
      </c>
      <c r="D29" s="10" t="s">
        <v>3</v>
      </c>
      <c r="E29" s="8" t="s">
        <v>5</v>
      </c>
      <c r="F29" s="32">
        <f>IFERROR(INDEX(matrix!$A:$V,MATCH(Tabel13456[[#This Row],[indicatoren]],matrix!$B:$B,0),MATCH(Tabel13456[[#This Row],[actor]],matrix!$2:$2,0)),"")</f>
        <v>0</v>
      </c>
      <c r="G29" s="14"/>
      <c r="H29" s="31"/>
      <c r="I29" s="31"/>
    </row>
    <row r="30" spans="1:9">
      <c r="A30" s="11" t="str">
        <f t="shared" si="0"/>
        <v>faciliteiten praktijkonderwijs|afd.man</v>
      </c>
      <c r="B30" s="11">
        <v>29</v>
      </c>
      <c r="C30" s="26" t="str">
        <f t="shared" si="3"/>
        <v>faciliteiten praktijkonderwijs</v>
      </c>
      <c r="D30" s="10" t="s">
        <v>3</v>
      </c>
      <c r="E30" s="8" t="s">
        <v>6</v>
      </c>
      <c r="F30" s="32">
        <f>IFERROR(INDEX(matrix!$A:$V,MATCH(Tabel13456[[#This Row],[indicatoren]],matrix!$B:$B,0),MATCH(Tabel13456[[#This Row],[actor]],matrix!$2:$2,0)),"")</f>
        <v>0</v>
      </c>
      <c r="G30" s="14"/>
      <c r="H30" s="31"/>
      <c r="I30" s="31"/>
    </row>
    <row r="31" spans="1:9">
      <c r="A31" s="11" t="str">
        <f t="shared" si="0"/>
        <v>faciliteiten praktijkonderwijs|RvB</v>
      </c>
      <c r="B31" s="11">
        <v>30</v>
      </c>
      <c r="C31" s="26" t="str">
        <f t="shared" si="3"/>
        <v>faciliteiten praktijkonderwijs</v>
      </c>
      <c r="D31" s="10" t="s">
        <v>7</v>
      </c>
      <c r="E31" s="9" t="s">
        <v>8</v>
      </c>
      <c r="F31" s="32">
        <f>IFERROR(INDEX(matrix!$A:$V,MATCH(Tabel13456[[#This Row],[indicatoren]],matrix!$B:$B,0),MATCH(Tabel13456[[#This Row],[actor]],matrix!$2:$2,0)),"")</f>
        <v>0</v>
      </c>
      <c r="G31" s="14"/>
      <c r="H31" s="31"/>
      <c r="I31" s="31"/>
    </row>
    <row r="32" spans="1:9">
      <c r="A32" s="11" t="str">
        <f t="shared" si="0"/>
        <v>faciliteiten praktijkonderwijs|med.staf</v>
      </c>
      <c r="B32" s="11">
        <v>31</v>
      </c>
      <c r="C32" s="26" t="str">
        <f t="shared" si="3"/>
        <v>faciliteiten praktijkonderwijs</v>
      </c>
      <c r="D32" s="10" t="s">
        <v>7</v>
      </c>
      <c r="E32" s="9" t="s">
        <v>109</v>
      </c>
      <c r="F32" s="32">
        <f>IFERROR(INDEX(matrix!$A:$V,MATCH(Tabel13456[[#This Row],[indicatoren]],matrix!$B:$B,0),MATCH(Tabel13456[[#This Row],[actor]],matrix!$2:$2,0)),"")</f>
        <v>0</v>
      </c>
      <c r="G32" s="14"/>
      <c r="H32" s="31"/>
      <c r="I32" s="31"/>
    </row>
    <row r="33" spans="1:9">
      <c r="A33" s="11" t="str">
        <f t="shared" si="0"/>
        <v>faciliteiten praktijkonderwijs|Verplk.staf</v>
      </c>
      <c r="B33" s="11">
        <v>32</v>
      </c>
      <c r="C33" s="26" t="str">
        <f t="shared" si="3"/>
        <v>faciliteiten praktijkonderwijs</v>
      </c>
      <c r="D33" s="10" t="s">
        <v>7</v>
      </c>
      <c r="E33" s="9" t="s">
        <v>9</v>
      </c>
      <c r="F33" s="32">
        <f>IFERROR(INDEX(matrix!$A:$V,MATCH(Tabel13456[[#This Row],[indicatoren]],matrix!$B:$B,0),MATCH(Tabel13456[[#This Row],[actor]],matrix!$2:$2,0)),"")</f>
        <v>0</v>
      </c>
      <c r="G33" s="14"/>
      <c r="H33" s="31"/>
      <c r="I33" s="31"/>
    </row>
    <row r="34" spans="1:9">
      <c r="A34" s="11" t="str">
        <f t="shared" si="0"/>
        <v>beschikbaarheid leersituaties voor alle rollen van functieprofiel|vios</v>
      </c>
      <c r="B34" s="11">
        <v>34</v>
      </c>
      <c r="C34" s="25" t="str">
        <f t="shared" ref="C34:C43" si="4">KD3_4</f>
        <v>beschikbaarheid leersituaties voor alle rollen van functieprofiel</v>
      </c>
      <c r="D34" s="10" t="s">
        <v>0</v>
      </c>
      <c r="E34" s="7" t="s">
        <v>1</v>
      </c>
      <c r="F34" s="32">
        <f>IFERROR(INDEX(matrix!$A:$V,MATCH(Tabel13456[[#This Row],[indicatoren]],matrix!$B:$B,0),MATCH(Tabel13456[[#This Row],[actor]],matrix!$2:$2,0)),"")</f>
        <v>0</v>
      </c>
      <c r="G34" s="14"/>
      <c r="H34" s="31"/>
      <c r="I34" s="31"/>
    </row>
    <row r="35" spans="1:9">
      <c r="A35" s="11" t="str">
        <f t="shared" si="0"/>
        <v>beschikbaarheid leersituaties voor alle rollen van functieprofiel|praktijkopl</v>
      </c>
      <c r="B35" s="11">
        <v>35</v>
      </c>
      <c r="C35" s="26" t="str">
        <f t="shared" si="4"/>
        <v>beschikbaarheid leersituaties voor alle rollen van functieprofiel</v>
      </c>
      <c r="D35" s="10" t="s">
        <v>0</v>
      </c>
      <c r="E35" s="7" t="s">
        <v>2</v>
      </c>
      <c r="F35" s="32">
        <f>IFERROR(INDEX(matrix!$A:$V,MATCH(Tabel13456[[#This Row],[indicatoren]],matrix!$B:$B,0),MATCH(Tabel13456[[#This Row],[actor]],matrix!$2:$2,0)),"")</f>
        <v>0</v>
      </c>
      <c r="G35" s="14"/>
      <c r="H35" s="31"/>
      <c r="I35" s="31"/>
    </row>
    <row r="36" spans="1:9">
      <c r="A36" s="11" t="str">
        <f t="shared" si="0"/>
        <v>beschikbaarheid leersituaties voor alle rollen van functieprofiel|(med.) Ieermeester</v>
      </c>
      <c r="B36" s="11">
        <v>36</v>
      </c>
      <c r="C36" s="26" t="str">
        <f t="shared" si="4"/>
        <v>beschikbaarheid leersituaties voor alle rollen van functieprofiel</v>
      </c>
      <c r="D36" s="10" t="s">
        <v>0</v>
      </c>
      <c r="E36" s="7" t="s">
        <v>97</v>
      </c>
      <c r="F36" s="32">
        <f>IFERROR(INDEX(matrix!$A:$V,MATCH(Tabel13456[[#This Row],[indicatoren]],matrix!$B:$B,0),MATCH(Tabel13456[[#This Row],[actor]],matrix!$2:$2,0)),"")</f>
        <v>0</v>
      </c>
      <c r="G36" s="14"/>
      <c r="H36" s="31"/>
      <c r="I36" s="31"/>
    </row>
    <row r="37" spans="1:9">
      <c r="A37" s="11" t="str">
        <f t="shared" si="0"/>
        <v xml:space="preserve">beschikbaarheid leersituaties voor alle rollen van functieprofiel|praktijkopl </v>
      </c>
      <c r="B37" s="11">
        <v>37</v>
      </c>
      <c r="C37" s="26" t="str">
        <f t="shared" si="4"/>
        <v>beschikbaarheid leersituaties voor alle rollen van functieprofiel</v>
      </c>
      <c r="D37" s="10" t="s">
        <v>3</v>
      </c>
      <c r="E37" s="8" t="s">
        <v>62</v>
      </c>
      <c r="F37" s="32">
        <f>IFERROR(INDEX(matrix!$A:$V,MATCH(Tabel13456[[#This Row],[indicatoren]],matrix!$B:$B,0),MATCH(Tabel13456[[#This Row],[actor]],matrix!$2:$2,0)),"")</f>
        <v>0</v>
      </c>
      <c r="G37" s="14"/>
      <c r="H37" s="31"/>
      <c r="I37" s="31"/>
    </row>
    <row r="38" spans="1:9">
      <c r="A38" s="11" t="str">
        <f t="shared" si="0"/>
        <v>beschikbaarheid leersituaties voor alle rollen van functieprofiel|leerhuis</v>
      </c>
      <c r="B38" s="11">
        <v>38</v>
      </c>
      <c r="C38" s="26" t="str">
        <f t="shared" si="4"/>
        <v>beschikbaarheid leersituaties voor alle rollen van functieprofiel</v>
      </c>
      <c r="D38" s="10" t="s">
        <v>3</v>
      </c>
      <c r="E38" s="8" t="s">
        <v>4</v>
      </c>
      <c r="F38" s="32">
        <f>IFERROR(INDEX(matrix!$A:$V,MATCH(Tabel13456[[#This Row],[indicatoren]],matrix!$B:$B,0),MATCH(Tabel13456[[#This Row],[actor]],matrix!$2:$2,0)),"")</f>
        <v>0</v>
      </c>
      <c r="G38" s="14"/>
      <c r="H38" s="31"/>
      <c r="I38" s="31"/>
    </row>
    <row r="39" spans="1:9">
      <c r="A39" s="11" t="str">
        <f t="shared" si="0"/>
        <v>beschikbaarheid leersituaties voor alle rollen van functieprofiel|beheerder</v>
      </c>
      <c r="B39" s="11">
        <v>39</v>
      </c>
      <c r="C39" s="26" t="str">
        <f t="shared" si="4"/>
        <v>beschikbaarheid leersituaties voor alle rollen van functieprofiel</v>
      </c>
      <c r="D39" s="10" t="s">
        <v>3</v>
      </c>
      <c r="E39" s="8" t="s">
        <v>5</v>
      </c>
      <c r="F39" s="32">
        <f>IFERROR(INDEX(matrix!$A:$V,MATCH(Tabel13456[[#This Row],[indicatoren]],matrix!$B:$B,0),MATCH(Tabel13456[[#This Row],[actor]],matrix!$2:$2,0)),"")</f>
        <v>0</v>
      </c>
      <c r="G39" s="14"/>
      <c r="H39" s="31"/>
      <c r="I39" s="31"/>
    </row>
    <row r="40" spans="1:9">
      <c r="A40" s="11" t="str">
        <f t="shared" si="0"/>
        <v>beschikbaarheid leersituaties voor alle rollen van functieprofiel|afd.man</v>
      </c>
      <c r="B40" s="11">
        <v>40</v>
      </c>
      <c r="C40" s="26" t="str">
        <f t="shared" si="4"/>
        <v>beschikbaarheid leersituaties voor alle rollen van functieprofiel</v>
      </c>
      <c r="D40" s="10" t="s">
        <v>3</v>
      </c>
      <c r="E40" s="8" t="s">
        <v>6</v>
      </c>
      <c r="F40" s="32">
        <f>IFERROR(INDEX(matrix!$A:$V,MATCH(Tabel13456[[#This Row],[indicatoren]],matrix!$B:$B,0),MATCH(Tabel13456[[#This Row],[actor]],matrix!$2:$2,0)),"")</f>
        <v>0</v>
      </c>
      <c r="G40" s="14"/>
      <c r="H40" s="31"/>
      <c r="I40" s="31"/>
    </row>
    <row r="41" spans="1:9">
      <c r="A41" s="11" t="str">
        <f t="shared" si="0"/>
        <v>beschikbaarheid leersituaties voor alle rollen van functieprofiel|RvB</v>
      </c>
      <c r="B41" s="11">
        <v>41</v>
      </c>
      <c r="C41" s="26" t="str">
        <f t="shared" si="4"/>
        <v>beschikbaarheid leersituaties voor alle rollen van functieprofiel</v>
      </c>
      <c r="D41" s="10" t="s">
        <v>7</v>
      </c>
      <c r="E41" s="9" t="s">
        <v>8</v>
      </c>
      <c r="F41" s="32">
        <f>IFERROR(INDEX(matrix!$A:$V,MATCH(Tabel13456[[#This Row],[indicatoren]],matrix!$B:$B,0),MATCH(Tabel13456[[#This Row],[actor]],matrix!$2:$2,0)),"")</f>
        <v>0</v>
      </c>
      <c r="G41" s="14"/>
      <c r="H41" s="31"/>
      <c r="I41" s="31"/>
    </row>
    <row r="42" spans="1:9">
      <c r="A42" s="11" t="str">
        <f t="shared" si="0"/>
        <v>beschikbaarheid leersituaties voor alle rollen van functieprofiel|med.staf</v>
      </c>
      <c r="B42" s="11">
        <v>42</v>
      </c>
      <c r="C42" s="26" t="str">
        <f t="shared" si="4"/>
        <v>beschikbaarheid leersituaties voor alle rollen van functieprofiel</v>
      </c>
      <c r="D42" s="10" t="s">
        <v>7</v>
      </c>
      <c r="E42" s="9" t="s">
        <v>109</v>
      </c>
      <c r="F42" s="32">
        <f>IFERROR(INDEX(matrix!$A:$V,MATCH(Tabel13456[[#This Row],[indicatoren]],matrix!$B:$B,0),MATCH(Tabel13456[[#This Row],[actor]],matrix!$2:$2,0)),"")</f>
        <v>0</v>
      </c>
      <c r="G42" s="14"/>
      <c r="H42" s="31"/>
      <c r="I42" s="31"/>
    </row>
    <row r="43" spans="1:9">
      <c r="A43" s="11" t="str">
        <f t="shared" si="0"/>
        <v>beschikbaarheid leersituaties voor alle rollen van functieprofiel|Verplk.staf</v>
      </c>
      <c r="B43" s="11">
        <v>43</v>
      </c>
      <c r="C43" s="26" t="str">
        <f t="shared" si="4"/>
        <v>beschikbaarheid leersituaties voor alle rollen van functieprofiel</v>
      </c>
      <c r="D43" s="10" t="s">
        <v>7</v>
      </c>
      <c r="E43" s="9" t="s">
        <v>9</v>
      </c>
      <c r="F43" s="32">
        <f>IFERROR(INDEX(matrix!$A:$V,MATCH(Tabel13456[[#This Row],[indicatoren]],matrix!$B:$B,0),MATCH(Tabel13456[[#This Row],[actor]],matrix!$2:$2,0)),"")</f>
        <v>0</v>
      </c>
      <c r="G43" s="14"/>
      <c r="H43" s="31"/>
      <c r="I43" s="31"/>
    </row>
    <row r="44" spans="1:9">
      <c r="A44" s="11" t="str">
        <f t="shared" si="0"/>
        <v>inrichting veilig melden vios problematiek|vios</v>
      </c>
      <c r="B44" s="11">
        <v>45</v>
      </c>
      <c r="C44" s="25" t="str">
        <f t="shared" ref="C44:C53" si="5">KD3_5</f>
        <v>inrichting veilig melden vios problematiek</v>
      </c>
      <c r="D44" s="10" t="s">
        <v>0</v>
      </c>
      <c r="E44" s="7" t="s">
        <v>1</v>
      </c>
      <c r="F44" s="32">
        <f>IFERROR(INDEX(matrix!$A:$V,MATCH(Tabel13456[[#This Row],[indicatoren]],matrix!$B:$B,0),MATCH(Tabel13456[[#This Row],[actor]],matrix!$2:$2,0)),"")</f>
        <v>0</v>
      </c>
      <c r="G44" s="14"/>
      <c r="H44" s="31"/>
      <c r="I44" s="31"/>
    </row>
    <row r="45" spans="1:9">
      <c r="A45" s="11" t="str">
        <f t="shared" si="0"/>
        <v>inrichting veilig melden vios problematiek|praktijkopl</v>
      </c>
      <c r="B45" s="11">
        <v>46</v>
      </c>
      <c r="C45" s="26" t="str">
        <f t="shared" si="5"/>
        <v>inrichting veilig melden vios problematiek</v>
      </c>
      <c r="D45" s="10" t="s">
        <v>0</v>
      </c>
      <c r="E45" s="7" t="s">
        <v>2</v>
      </c>
      <c r="F45" s="32">
        <f>IFERROR(INDEX(matrix!$A:$V,MATCH(Tabel13456[[#This Row],[indicatoren]],matrix!$B:$B,0),MATCH(Tabel13456[[#This Row],[actor]],matrix!$2:$2,0)),"")</f>
        <v>0</v>
      </c>
      <c r="G45" s="14"/>
      <c r="H45" s="31"/>
      <c r="I45" s="31"/>
    </row>
    <row r="46" spans="1:9">
      <c r="A46" s="11" t="str">
        <f t="shared" si="0"/>
        <v>inrichting veilig melden vios problematiek|(med.) Ieermeester</v>
      </c>
      <c r="B46" s="11">
        <v>47</v>
      </c>
      <c r="C46" s="26" t="str">
        <f t="shared" si="5"/>
        <v>inrichting veilig melden vios problematiek</v>
      </c>
      <c r="D46" s="10" t="s">
        <v>0</v>
      </c>
      <c r="E46" s="7" t="s">
        <v>97</v>
      </c>
      <c r="F46" s="32">
        <f>IFERROR(INDEX(matrix!$A:$V,MATCH(Tabel13456[[#This Row],[indicatoren]],matrix!$B:$B,0),MATCH(Tabel13456[[#This Row],[actor]],matrix!$2:$2,0)),"")</f>
        <v>0</v>
      </c>
      <c r="G46" s="14"/>
      <c r="H46" s="31"/>
      <c r="I46" s="31"/>
    </row>
    <row r="47" spans="1:9">
      <c r="A47" s="11" t="str">
        <f t="shared" si="0"/>
        <v xml:space="preserve">inrichting veilig melden vios problematiek|praktijkopl </v>
      </c>
      <c r="B47" s="11">
        <v>48</v>
      </c>
      <c r="C47" s="26" t="str">
        <f t="shared" si="5"/>
        <v>inrichting veilig melden vios problematiek</v>
      </c>
      <c r="D47" s="10" t="s">
        <v>3</v>
      </c>
      <c r="E47" s="8" t="s">
        <v>62</v>
      </c>
      <c r="F47" s="32">
        <f>IFERROR(INDEX(matrix!$A:$V,MATCH(Tabel13456[[#This Row],[indicatoren]],matrix!$B:$B,0),MATCH(Tabel13456[[#This Row],[actor]],matrix!$2:$2,0)),"")</f>
        <v>0</v>
      </c>
      <c r="G47" s="14"/>
      <c r="H47" s="31"/>
      <c r="I47" s="31"/>
    </row>
    <row r="48" spans="1:9">
      <c r="A48" s="11" t="str">
        <f t="shared" si="0"/>
        <v>inrichting veilig melden vios problematiek|leerhuis</v>
      </c>
      <c r="B48" s="11">
        <v>49</v>
      </c>
      <c r="C48" s="26" t="str">
        <f t="shared" si="5"/>
        <v>inrichting veilig melden vios problematiek</v>
      </c>
      <c r="D48" s="10" t="s">
        <v>3</v>
      </c>
      <c r="E48" s="8" t="s">
        <v>4</v>
      </c>
      <c r="F48" s="32">
        <f>IFERROR(INDEX(matrix!$A:$V,MATCH(Tabel13456[[#This Row],[indicatoren]],matrix!$B:$B,0),MATCH(Tabel13456[[#This Row],[actor]],matrix!$2:$2,0)),"")</f>
        <v>0</v>
      </c>
      <c r="G48" s="14"/>
      <c r="H48" s="31"/>
      <c r="I48" s="31"/>
    </row>
    <row r="49" spans="1:9">
      <c r="A49" s="11" t="str">
        <f t="shared" si="0"/>
        <v>inrichting veilig melden vios problematiek|beheerder</v>
      </c>
      <c r="B49" s="11">
        <v>50</v>
      </c>
      <c r="C49" s="26" t="str">
        <f t="shared" si="5"/>
        <v>inrichting veilig melden vios problematiek</v>
      </c>
      <c r="D49" s="10" t="s">
        <v>3</v>
      </c>
      <c r="E49" s="8" t="s">
        <v>5</v>
      </c>
      <c r="F49" s="32">
        <f>IFERROR(INDEX(matrix!$A:$V,MATCH(Tabel13456[[#This Row],[indicatoren]],matrix!$B:$B,0),MATCH(Tabel13456[[#This Row],[actor]],matrix!$2:$2,0)),"")</f>
        <v>0</v>
      </c>
      <c r="G49" s="14"/>
      <c r="H49" s="31"/>
      <c r="I49" s="31"/>
    </row>
    <row r="50" spans="1:9">
      <c r="A50" s="11" t="str">
        <f t="shared" si="0"/>
        <v>inrichting veilig melden vios problematiek|afd.man</v>
      </c>
      <c r="B50" s="11">
        <v>51</v>
      </c>
      <c r="C50" s="26" t="str">
        <f t="shared" si="5"/>
        <v>inrichting veilig melden vios problematiek</v>
      </c>
      <c r="D50" s="10" t="s">
        <v>3</v>
      </c>
      <c r="E50" s="8" t="s">
        <v>6</v>
      </c>
      <c r="F50" s="32">
        <f>IFERROR(INDEX(matrix!$A:$V,MATCH(Tabel13456[[#This Row],[indicatoren]],matrix!$B:$B,0),MATCH(Tabel13456[[#This Row],[actor]],matrix!$2:$2,0)),"")</f>
        <v>0</v>
      </c>
      <c r="G50" s="14"/>
      <c r="H50" s="31"/>
      <c r="I50" s="31"/>
    </row>
    <row r="51" spans="1:9">
      <c r="A51" s="11" t="str">
        <f t="shared" si="0"/>
        <v>inrichting veilig melden vios problematiek|RvB</v>
      </c>
      <c r="B51" s="11">
        <v>52</v>
      </c>
      <c r="C51" s="26" t="str">
        <f t="shared" si="5"/>
        <v>inrichting veilig melden vios problematiek</v>
      </c>
      <c r="D51" s="10" t="s">
        <v>7</v>
      </c>
      <c r="E51" s="9" t="s">
        <v>8</v>
      </c>
      <c r="F51" s="32">
        <f>IFERROR(INDEX(matrix!$A:$V,MATCH(Tabel13456[[#This Row],[indicatoren]],matrix!$B:$B,0),MATCH(Tabel13456[[#This Row],[actor]],matrix!$2:$2,0)),"")</f>
        <v>0</v>
      </c>
      <c r="G51" s="14"/>
      <c r="H51" s="31"/>
      <c r="I51" s="31"/>
    </row>
    <row r="52" spans="1:9">
      <c r="A52" s="11" t="str">
        <f t="shared" si="0"/>
        <v>inrichting veilig melden vios problematiek|med.staf</v>
      </c>
      <c r="B52" s="11">
        <v>53</v>
      </c>
      <c r="C52" s="26" t="str">
        <f t="shared" si="5"/>
        <v>inrichting veilig melden vios problematiek</v>
      </c>
      <c r="D52" s="10" t="s">
        <v>7</v>
      </c>
      <c r="E52" s="9" t="s">
        <v>109</v>
      </c>
      <c r="F52" s="32">
        <f>IFERROR(INDEX(matrix!$A:$V,MATCH(Tabel13456[[#This Row],[indicatoren]],matrix!$B:$B,0),MATCH(Tabel13456[[#This Row],[actor]],matrix!$2:$2,0)),"")</f>
        <v>0</v>
      </c>
      <c r="G52" s="14"/>
      <c r="H52" s="31"/>
      <c r="I52" s="31"/>
    </row>
    <row r="53" spans="1:9">
      <c r="A53" s="11" t="str">
        <f t="shared" si="0"/>
        <v>inrichting veilig melden vios problematiek|Verplk.staf</v>
      </c>
      <c r="B53" s="11">
        <v>54</v>
      </c>
      <c r="C53" s="26" t="str">
        <f t="shared" si="5"/>
        <v>inrichting veilig melden vios problematiek</v>
      </c>
      <c r="D53" s="10" t="s">
        <v>7</v>
      </c>
      <c r="E53" s="9" t="s">
        <v>9</v>
      </c>
      <c r="F53" s="32">
        <f>IFERROR(INDEX(matrix!$A:$V,MATCH(Tabel13456[[#This Row],[indicatoren]],matrix!$B:$B,0),MATCH(Tabel13456[[#This Row],[actor]],matrix!$2:$2,0)),"")</f>
        <v>0</v>
      </c>
      <c r="G53" s="14"/>
      <c r="H53" s="31"/>
      <c r="I53" s="31"/>
    </row>
    <row r="54" spans="1:9">
      <c r="A54" s="15" t="str">
        <f t="shared" si="0"/>
        <v>aansluiting theorie/praktijk|vios</v>
      </c>
      <c r="B54" s="11">
        <v>56</v>
      </c>
      <c r="C54" s="25" t="str">
        <f t="shared" ref="C54:C63" si="6">KD3_6</f>
        <v>aansluiting theorie/praktijk</v>
      </c>
      <c r="D54" s="10" t="s">
        <v>0</v>
      </c>
      <c r="E54" s="7" t="s">
        <v>1</v>
      </c>
      <c r="F54" s="32">
        <f>IFERROR(INDEX(matrix!$A:$V,MATCH(Tabel13456[[#This Row],[indicatoren]],matrix!$B:$B,0),MATCH(Tabel13456[[#This Row],[actor]],matrix!$2:$2,0)),"")</f>
        <v>0</v>
      </c>
      <c r="G54" s="14"/>
      <c r="H54" s="31"/>
      <c r="I54" s="31"/>
    </row>
    <row r="55" spans="1:9">
      <c r="A55" s="15" t="str">
        <f t="shared" si="0"/>
        <v>aansluiting theorie/praktijk|praktijkopl</v>
      </c>
      <c r="B55" s="11">
        <v>57</v>
      </c>
      <c r="C55" s="26" t="str">
        <f t="shared" si="6"/>
        <v>aansluiting theorie/praktijk</v>
      </c>
      <c r="D55" s="10" t="s">
        <v>0</v>
      </c>
      <c r="E55" s="7" t="s">
        <v>2</v>
      </c>
      <c r="F55" s="32">
        <f>IFERROR(INDEX(matrix!$A:$V,MATCH(Tabel13456[[#This Row],[indicatoren]],matrix!$B:$B,0),MATCH(Tabel13456[[#This Row],[actor]],matrix!$2:$2,0)),"")</f>
        <v>0</v>
      </c>
      <c r="G55" s="14"/>
      <c r="H55" s="31"/>
      <c r="I55" s="31"/>
    </row>
    <row r="56" spans="1:9">
      <c r="A56" s="15" t="str">
        <f t="shared" si="0"/>
        <v>aansluiting theorie/praktijk|(med.) Ieermeester</v>
      </c>
      <c r="B56" s="11">
        <v>58</v>
      </c>
      <c r="C56" s="26" t="str">
        <f t="shared" si="6"/>
        <v>aansluiting theorie/praktijk</v>
      </c>
      <c r="D56" s="10" t="s">
        <v>0</v>
      </c>
      <c r="E56" s="7" t="s">
        <v>97</v>
      </c>
      <c r="F56" s="32">
        <f>IFERROR(INDEX(matrix!$A:$V,MATCH(Tabel13456[[#This Row],[indicatoren]],matrix!$B:$B,0),MATCH(Tabel13456[[#This Row],[actor]],matrix!$2:$2,0)),"")</f>
        <v>0</v>
      </c>
      <c r="G56" s="14"/>
      <c r="H56" s="31"/>
      <c r="I56" s="31"/>
    </row>
    <row r="57" spans="1:9">
      <c r="A57" s="15" t="str">
        <f t="shared" si="0"/>
        <v xml:space="preserve">aansluiting theorie/praktijk|praktijkopl </v>
      </c>
      <c r="B57" s="11">
        <v>59</v>
      </c>
      <c r="C57" s="26" t="str">
        <f t="shared" si="6"/>
        <v>aansluiting theorie/praktijk</v>
      </c>
      <c r="D57" s="10" t="s">
        <v>3</v>
      </c>
      <c r="E57" s="8" t="s">
        <v>62</v>
      </c>
      <c r="F57" s="32">
        <f>IFERROR(INDEX(matrix!$A:$V,MATCH(Tabel13456[[#This Row],[indicatoren]],matrix!$B:$B,0),MATCH(Tabel13456[[#This Row],[actor]],matrix!$2:$2,0)),"")</f>
        <v>0</v>
      </c>
      <c r="G57" s="14"/>
      <c r="H57" s="31"/>
      <c r="I57" s="31"/>
    </row>
    <row r="58" spans="1:9">
      <c r="A58" s="15" t="str">
        <f t="shared" si="0"/>
        <v>aansluiting theorie/praktijk|leerhuis</v>
      </c>
      <c r="B58" s="11">
        <v>60</v>
      </c>
      <c r="C58" s="26" t="str">
        <f t="shared" si="6"/>
        <v>aansluiting theorie/praktijk</v>
      </c>
      <c r="D58" s="10" t="s">
        <v>3</v>
      </c>
      <c r="E58" s="8" t="s">
        <v>4</v>
      </c>
      <c r="F58" s="32">
        <f>IFERROR(INDEX(matrix!$A:$V,MATCH(Tabel13456[[#This Row],[indicatoren]],matrix!$B:$B,0),MATCH(Tabel13456[[#This Row],[actor]],matrix!$2:$2,0)),"")</f>
        <v>0</v>
      </c>
      <c r="G58" s="14"/>
      <c r="H58" s="31"/>
      <c r="I58" s="31"/>
    </row>
    <row r="59" spans="1:9">
      <c r="A59" s="15" t="str">
        <f t="shared" si="0"/>
        <v>aansluiting theorie/praktijk|beheerder</v>
      </c>
      <c r="B59" s="11">
        <v>61</v>
      </c>
      <c r="C59" s="26" t="str">
        <f t="shared" si="6"/>
        <v>aansluiting theorie/praktijk</v>
      </c>
      <c r="D59" s="10" t="s">
        <v>3</v>
      </c>
      <c r="E59" s="8" t="s">
        <v>5</v>
      </c>
      <c r="F59" s="32">
        <f>IFERROR(INDEX(matrix!$A:$V,MATCH(Tabel13456[[#This Row],[indicatoren]],matrix!$B:$B,0),MATCH(Tabel13456[[#This Row],[actor]],matrix!$2:$2,0)),"")</f>
        <v>0</v>
      </c>
      <c r="G59" s="14"/>
      <c r="H59" s="31"/>
      <c r="I59" s="31"/>
    </row>
    <row r="60" spans="1:9">
      <c r="A60" s="15" t="str">
        <f t="shared" si="0"/>
        <v>aansluiting theorie/praktijk|afd.man</v>
      </c>
      <c r="B60" s="11">
        <v>62</v>
      </c>
      <c r="C60" s="26" t="str">
        <f t="shared" si="6"/>
        <v>aansluiting theorie/praktijk</v>
      </c>
      <c r="D60" s="10" t="s">
        <v>3</v>
      </c>
      <c r="E60" s="8" t="s">
        <v>6</v>
      </c>
      <c r="F60" s="32">
        <f>IFERROR(INDEX(matrix!$A:$V,MATCH(Tabel13456[[#This Row],[indicatoren]],matrix!$B:$B,0),MATCH(Tabel13456[[#This Row],[actor]],matrix!$2:$2,0)),"")</f>
        <v>0</v>
      </c>
      <c r="G60" s="14"/>
      <c r="H60" s="31"/>
      <c r="I60" s="31"/>
    </row>
    <row r="61" spans="1:9">
      <c r="A61" s="15" t="str">
        <f t="shared" si="0"/>
        <v>aansluiting theorie/praktijk|RvB</v>
      </c>
      <c r="B61" s="11">
        <v>63</v>
      </c>
      <c r="C61" s="26" t="str">
        <f t="shared" si="6"/>
        <v>aansluiting theorie/praktijk</v>
      </c>
      <c r="D61" s="10" t="s">
        <v>7</v>
      </c>
      <c r="E61" s="9" t="s">
        <v>8</v>
      </c>
      <c r="F61" s="32">
        <f>IFERROR(INDEX(matrix!$A:$V,MATCH(Tabel13456[[#This Row],[indicatoren]],matrix!$B:$B,0),MATCH(Tabel13456[[#This Row],[actor]],matrix!$2:$2,0)),"")</f>
        <v>0</v>
      </c>
      <c r="G61" s="14"/>
      <c r="H61" s="31"/>
      <c r="I61" s="31"/>
    </row>
    <row r="62" spans="1:9">
      <c r="A62" s="15" t="str">
        <f t="shared" si="0"/>
        <v>aansluiting theorie/praktijk|med.staf</v>
      </c>
      <c r="B62" s="11">
        <v>64</v>
      </c>
      <c r="C62" s="26" t="str">
        <f t="shared" si="6"/>
        <v>aansluiting theorie/praktijk</v>
      </c>
      <c r="D62" s="10" t="s">
        <v>7</v>
      </c>
      <c r="E62" s="9" t="s">
        <v>109</v>
      </c>
      <c r="F62" s="32">
        <f>IFERROR(INDEX(matrix!$A:$V,MATCH(Tabel13456[[#This Row],[indicatoren]],matrix!$B:$B,0),MATCH(Tabel13456[[#This Row],[actor]],matrix!$2:$2,0)),"")</f>
        <v>0</v>
      </c>
      <c r="G62" s="14"/>
      <c r="H62" s="31"/>
      <c r="I62" s="31"/>
    </row>
    <row r="63" spans="1:9">
      <c r="A63" s="15" t="str">
        <f>C63&amp;"|"&amp;E63</f>
        <v>aansluiting theorie/praktijk|Verplk.staf</v>
      </c>
      <c r="B63" s="11">
        <v>65</v>
      </c>
      <c r="C63" s="26" t="str">
        <f t="shared" si="6"/>
        <v>aansluiting theorie/praktijk</v>
      </c>
      <c r="D63" s="10" t="s">
        <v>7</v>
      </c>
      <c r="E63" s="9" t="s">
        <v>9</v>
      </c>
      <c r="F63" s="32">
        <f>IFERROR(INDEX(matrix!$A:$V,MATCH(Tabel13456[[#This Row],[indicatoren]],matrix!$B:$B,0),MATCH(Tabel13456[[#This Row],[actor]],matrix!$2:$2,0)),"")</f>
        <v>0</v>
      </c>
      <c r="G63" s="14"/>
      <c r="H63" s="31"/>
      <c r="I63" s="31"/>
    </row>
    <row r="64" spans="1:9">
      <c r="A64" s="15" t="str">
        <f>C64&amp;"|"&amp;E64</f>
        <v>toezicht door en ondersteuning vanuit de OI|vios</v>
      </c>
      <c r="B64" s="11">
        <v>56</v>
      </c>
      <c r="C64" s="25" t="str">
        <f t="shared" ref="C64:C73" si="7">KD3_7</f>
        <v>toezicht door en ondersteuning vanuit de OI</v>
      </c>
      <c r="D64" s="10" t="s">
        <v>0</v>
      </c>
      <c r="E64" s="7" t="s">
        <v>1</v>
      </c>
      <c r="F64" s="32">
        <f>IFERROR(INDEX(matrix!$A:$V,MATCH(Tabel13456[[#This Row],[indicatoren]],matrix!$B:$B,0),MATCH(Tabel13456[[#This Row],[actor]],matrix!$2:$2,0)),"")</f>
        <v>0</v>
      </c>
      <c r="G64" s="14"/>
      <c r="H64" s="31"/>
      <c r="I64" s="31"/>
    </row>
    <row r="65" spans="1:9">
      <c r="A65" s="15" t="str">
        <f t="shared" ref="A65:A74" si="8">C65&amp;"|"&amp;E65</f>
        <v>toezicht door en ondersteuning vanuit de OI|praktijkopl</v>
      </c>
      <c r="B65" s="11">
        <v>57</v>
      </c>
      <c r="C65" s="26" t="str">
        <f t="shared" si="7"/>
        <v>toezicht door en ondersteuning vanuit de OI</v>
      </c>
      <c r="D65" s="10" t="s">
        <v>0</v>
      </c>
      <c r="E65" s="7" t="s">
        <v>2</v>
      </c>
      <c r="F65" s="32">
        <f>IFERROR(INDEX(matrix!$A:$V,MATCH(Tabel13456[[#This Row],[indicatoren]],matrix!$B:$B,0),MATCH(Tabel13456[[#This Row],[actor]],matrix!$2:$2,0)),"")</f>
        <v>0</v>
      </c>
      <c r="G65" s="14"/>
      <c r="H65" s="31"/>
      <c r="I65" s="31"/>
    </row>
    <row r="66" spans="1:9">
      <c r="A66" s="15" t="str">
        <f t="shared" si="8"/>
        <v>toezicht door en ondersteuning vanuit de OI|(med.) Ieermeester</v>
      </c>
      <c r="B66" s="11">
        <v>58</v>
      </c>
      <c r="C66" s="26" t="str">
        <f t="shared" si="7"/>
        <v>toezicht door en ondersteuning vanuit de OI</v>
      </c>
      <c r="D66" s="10" t="s">
        <v>0</v>
      </c>
      <c r="E66" s="7" t="s">
        <v>97</v>
      </c>
      <c r="F66" s="32">
        <f>IFERROR(INDEX(matrix!$A:$V,MATCH(Tabel13456[[#This Row],[indicatoren]],matrix!$B:$B,0),MATCH(Tabel13456[[#This Row],[actor]],matrix!$2:$2,0)),"")</f>
        <v>0</v>
      </c>
      <c r="G66" s="14"/>
      <c r="H66" s="31"/>
      <c r="I66" s="31"/>
    </row>
    <row r="67" spans="1:9">
      <c r="A67" s="15" t="str">
        <f t="shared" si="8"/>
        <v xml:space="preserve">toezicht door en ondersteuning vanuit de OI|praktijkopl </v>
      </c>
      <c r="B67" s="11">
        <v>59</v>
      </c>
      <c r="C67" s="26" t="str">
        <f t="shared" si="7"/>
        <v>toezicht door en ondersteuning vanuit de OI</v>
      </c>
      <c r="D67" s="10" t="s">
        <v>3</v>
      </c>
      <c r="E67" s="8" t="s">
        <v>62</v>
      </c>
      <c r="F67" s="32">
        <f>IFERROR(INDEX(matrix!$A:$V,MATCH(Tabel13456[[#This Row],[indicatoren]],matrix!$B:$B,0),MATCH(Tabel13456[[#This Row],[actor]],matrix!$2:$2,0)),"")</f>
        <v>0</v>
      </c>
      <c r="G67" s="14"/>
      <c r="H67" s="31"/>
      <c r="I67" s="31"/>
    </row>
    <row r="68" spans="1:9">
      <c r="A68" s="15" t="str">
        <f t="shared" si="8"/>
        <v>toezicht door en ondersteuning vanuit de OI|leerhuis</v>
      </c>
      <c r="B68" s="11">
        <v>60</v>
      </c>
      <c r="C68" s="26" t="str">
        <f t="shared" si="7"/>
        <v>toezicht door en ondersteuning vanuit de OI</v>
      </c>
      <c r="D68" s="10" t="s">
        <v>3</v>
      </c>
      <c r="E68" s="8" t="s">
        <v>4</v>
      </c>
      <c r="F68" s="32">
        <f>IFERROR(INDEX(matrix!$A:$V,MATCH(Tabel13456[[#This Row],[indicatoren]],matrix!$B:$B,0),MATCH(Tabel13456[[#This Row],[actor]],matrix!$2:$2,0)),"")</f>
        <v>0</v>
      </c>
      <c r="G68" s="14"/>
      <c r="H68" s="31"/>
      <c r="I68" s="31"/>
    </row>
    <row r="69" spans="1:9">
      <c r="A69" s="15" t="str">
        <f t="shared" si="8"/>
        <v>toezicht door en ondersteuning vanuit de OI|beheerder</v>
      </c>
      <c r="B69" s="11">
        <v>61</v>
      </c>
      <c r="C69" s="26" t="str">
        <f t="shared" si="7"/>
        <v>toezicht door en ondersteuning vanuit de OI</v>
      </c>
      <c r="D69" s="10" t="s">
        <v>3</v>
      </c>
      <c r="E69" s="8" t="s">
        <v>5</v>
      </c>
      <c r="F69" s="32">
        <f>IFERROR(INDEX(matrix!$A:$V,MATCH(Tabel13456[[#This Row],[indicatoren]],matrix!$B:$B,0),MATCH(Tabel13456[[#This Row],[actor]],matrix!$2:$2,0)),"")</f>
        <v>0</v>
      </c>
      <c r="G69" s="14"/>
      <c r="H69" s="31"/>
      <c r="I69" s="31"/>
    </row>
    <row r="70" spans="1:9">
      <c r="A70" s="15" t="str">
        <f t="shared" si="8"/>
        <v>toezicht door en ondersteuning vanuit de OI|afd.man</v>
      </c>
      <c r="B70" s="11">
        <v>62</v>
      </c>
      <c r="C70" s="26" t="str">
        <f t="shared" si="7"/>
        <v>toezicht door en ondersteuning vanuit de OI</v>
      </c>
      <c r="D70" s="10" t="s">
        <v>3</v>
      </c>
      <c r="E70" s="8" t="s">
        <v>6</v>
      </c>
      <c r="F70" s="32">
        <f>IFERROR(INDEX(matrix!$A:$V,MATCH(Tabel13456[[#This Row],[indicatoren]],matrix!$B:$B,0),MATCH(Tabel13456[[#This Row],[actor]],matrix!$2:$2,0)),"")</f>
        <v>0</v>
      </c>
      <c r="G70" s="14"/>
      <c r="H70" s="31"/>
      <c r="I70" s="31"/>
    </row>
    <row r="71" spans="1:9">
      <c r="A71" s="15" t="str">
        <f t="shared" si="8"/>
        <v>toezicht door en ondersteuning vanuit de OI|RvB</v>
      </c>
      <c r="B71" s="11">
        <v>63</v>
      </c>
      <c r="C71" s="26" t="str">
        <f t="shared" si="7"/>
        <v>toezicht door en ondersteuning vanuit de OI</v>
      </c>
      <c r="D71" s="10" t="s">
        <v>7</v>
      </c>
      <c r="E71" s="9" t="s">
        <v>8</v>
      </c>
      <c r="F71" s="32">
        <f>IFERROR(INDEX(matrix!$A:$V,MATCH(Tabel13456[[#This Row],[indicatoren]],matrix!$B:$B,0),MATCH(Tabel13456[[#This Row],[actor]],matrix!$2:$2,0)),"")</f>
        <v>0</v>
      </c>
      <c r="G71" s="14"/>
      <c r="H71" s="31"/>
      <c r="I71" s="31"/>
    </row>
    <row r="72" spans="1:9">
      <c r="A72" s="15" t="str">
        <f t="shared" si="8"/>
        <v>toezicht door en ondersteuning vanuit de OI|med.staf</v>
      </c>
      <c r="B72" s="11">
        <v>64</v>
      </c>
      <c r="C72" s="26" t="str">
        <f t="shared" si="7"/>
        <v>toezicht door en ondersteuning vanuit de OI</v>
      </c>
      <c r="D72" s="10" t="s">
        <v>7</v>
      </c>
      <c r="E72" s="9" t="s">
        <v>109</v>
      </c>
      <c r="F72" s="32">
        <f>IFERROR(INDEX(matrix!$A:$V,MATCH(Tabel13456[[#This Row],[indicatoren]],matrix!$B:$B,0),MATCH(Tabel13456[[#This Row],[actor]],matrix!$2:$2,0)),"")</f>
        <v>0</v>
      </c>
      <c r="G72" s="14"/>
      <c r="H72" s="31"/>
      <c r="I72" s="31"/>
    </row>
    <row r="73" spans="1:9">
      <c r="A73" s="15" t="str">
        <f t="shared" si="8"/>
        <v>toezicht door en ondersteuning vanuit de OI|Verplk.staf</v>
      </c>
      <c r="B73" s="11">
        <v>65</v>
      </c>
      <c r="C73" s="26" t="str">
        <f t="shared" si="7"/>
        <v>toezicht door en ondersteuning vanuit de OI</v>
      </c>
      <c r="D73" s="10" t="s">
        <v>7</v>
      </c>
      <c r="E73" s="9" t="s">
        <v>9</v>
      </c>
      <c r="F73" s="32">
        <f>IFERROR(INDEX(matrix!$A:$V,MATCH(Tabel13456[[#This Row],[indicatoren]],matrix!$B:$B,0),MATCH(Tabel13456[[#This Row],[actor]],matrix!$2:$2,0)),"")</f>
        <v>0</v>
      </c>
      <c r="G73" s="14"/>
      <c r="H73" s="31"/>
      <c r="I73" s="31"/>
    </row>
    <row r="74" spans="1:9">
      <c r="A74" s="15" t="str">
        <f t="shared" si="8"/>
        <v>0|vios</v>
      </c>
      <c r="B74" s="11">
        <v>67</v>
      </c>
      <c r="C74" s="25">
        <f t="shared" ref="C74:C83" si="9">KD3_8</f>
        <v>0</v>
      </c>
      <c r="D74" s="10" t="s">
        <v>0</v>
      </c>
      <c r="E74" s="7" t="s">
        <v>1</v>
      </c>
      <c r="F74" s="32" t="str">
        <f>IFERROR(INDEX(matrix!$A:$V,MATCH(Tabel13456[[#This Row],[indicatoren]],matrix!$B:$B,0),MATCH(Tabel13456[[#This Row],[actor]],matrix!$2:$2,0)),"")</f>
        <v/>
      </c>
      <c r="G74" s="14"/>
      <c r="H74" s="31"/>
      <c r="I74" s="31"/>
    </row>
    <row r="75" spans="1:9">
      <c r="A75" s="15" t="str">
        <f t="shared" ref="A75:A84" si="10">C75&amp;"|"&amp;E75</f>
        <v>0|praktijkopl</v>
      </c>
      <c r="B75" s="11">
        <v>68</v>
      </c>
      <c r="C75" s="26">
        <f t="shared" si="9"/>
        <v>0</v>
      </c>
      <c r="D75" s="10" t="s">
        <v>0</v>
      </c>
      <c r="E75" s="7" t="s">
        <v>2</v>
      </c>
      <c r="F75" s="32" t="str">
        <f>IFERROR(INDEX(matrix!$A:$V,MATCH(Tabel13456[[#This Row],[indicatoren]],matrix!$B:$B,0),MATCH(Tabel13456[[#This Row],[actor]],matrix!$2:$2,0)),"")</f>
        <v/>
      </c>
      <c r="G75" s="14"/>
      <c r="H75" s="31"/>
      <c r="I75" s="31"/>
    </row>
    <row r="76" spans="1:9">
      <c r="A76" s="15" t="str">
        <f t="shared" si="10"/>
        <v>0|(med.) Ieermeester</v>
      </c>
      <c r="B76" s="11">
        <v>69</v>
      </c>
      <c r="C76" s="26">
        <f t="shared" si="9"/>
        <v>0</v>
      </c>
      <c r="D76" s="10" t="s">
        <v>0</v>
      </c>
      <c r="E76" s="7" t="s">
        <v>97</v>
      </c>
      <c r="F76" s="32" t="str">
        <f>IFERROR(INDEX(matrix!$A:$V,MATCH(Tabel13456[[#This Row],[indicatoren]],matrix!$B:$B,0),MATCH(Tabel13456[[#This Row],[actor]],matrix!$2:$2,0)),"")</f>
        <v/>
      </c>
      <c r="G76" s="14"/>
      <c r="H76" s="31"/>
      <c r="I76" s="31"/>
    </row>
    <row r="77" spans="1:9">
      <c r="A77" s="15" t="str">
        <f t="shared" si="10"/>
        <v xml:space="preserve">0|praktijkopl </v>
      </c>
      <c r="B77" s="11">
        <v>70</v>
      </c>
      <c r="C77" s="26">
        <f t="shared" si="9"/>
        <v>0</v>
      </c>
      <c r="D77" s="10" t="s">
        <v>3</v>
      </c>
      <c r="E77" s="8" t="s">
        <v>62</v>
      </c>
      <c r="F77" s="32" t="str">
        <f>IFERROR(INDEX(matrix!$A:$V,MATCH(Tabel13456[[#This Row],[indicatoren]],matrix!$B:$B,0),MATCH(Tabel13456[[#This Row],[actor]],matrix!$2:$2,0)),"")</f>
        <v/>
      </c>
      <c r="G77" s="14"/>
      <c r="H77" s="31"/>
      <c r="I77" s="31"/>
    </row>
    <row r="78" spans="1:9">
      <c r="A78" s="15" t="str">
        <f t="shared" si="10"/>
        <v>0|leerhuis</v>
      </c>
      <c r="B78" s="11">
        <v>71</v>
      </c>
      <c r="C78" s="26">
        <f t="shared" si="9"/>
        <v>0</v>
      </c>
      <c r="D78" s="10" t="s">
        <v>3</v>
      </c>
      <c r="E78" s="8" t="s">
        <v>4</v>
      </c>
      <c r="F78" s="32" t="str">
        <f>IFERROR(INDEX(matrix!$A:$V,MATCH(Tabel13456[[#This Row],[indicatoren]],matrix!$B:$B,0),MATCH(Tabel13456[[#This Row],[actor]],matrix!$2:$2,0)),"")</f>
        <v/>
      </c>
      <c r="G78" s="14"/>
      <c r="H78" s="31"/>
      <c r="I78" s="31"/>
    </row>
    <row r="79" spans="1:9">
      <c r="A79" s="15" t="str">
        <f t="shared" si="10"/>
        <v>0|beheerder</v>
      </c>
      <c r="B79" s="11">
        <v>72</v>
      </c>
      <c r="C79" s="26">
        <f t="shared" si="9"/>
        <v>0</v>
      </c>
      <c r="D79" s="10" t="s">
        <v>3</v>
      </c>
      <c r="E79" s="8" t="s">
        <v>5</v>
      </c>
      <c r="F79" s="32" t="str">
        <f>IFERROR(INDEX(matrix!$A:$V,MATCH(Tabel13456[[#This Row],[indicatoren]],matrix!$B:$B,0),MATCH(Tabel13456[[#This Row],[actor]],matrix!$2:$2,0)),"")</f>
        <v/>
      </c>
      <c r="G79" s="14"/>
      <c r="H79" s="31"/>
      <c r="I79" s="31"/>
    </row>
    <row r="80" spans="1:9">
      <c r="A80" s="15" t="str">
        <f t="shared" si="10"/>
        <v>0|afd.man</v>
      </c>
      <c r="B80" s="11">
        <v>73</v>
      </c>
      <c r="C80" s="26">
        <f t="shared" si="9"/>
        <v>0</v>
      </c>
      <c r="D80" s="10" t="s">
        <v>3</v>
      </c>
      <c r="E80" s="8" t="s">
        <v>6</v>
      </c>
      <c r="F80" s="32" t="str">
        <f>IFERROR(INDEX(matrix!$A:$V,MATCH(Tabel13456[[#This Row],[indicatoren]],matrix!$B:$B,0),MATCH(Tabel13456[[#This Row],[actor]],matrix!$2:$2,0)),"")</f>
        <v/>
      </c>
      <c r="G80" s="14"/>
      <c r="H80" s="31"/>
      <c r="I80" s="31"/>
    </row>
    <row r="81" spans="1:9">
      <c r="A81" s="15" t="str">
        <f t="shared" si="10"/>
        <v>0|RvB</v>
      </c>
      <c r="B81" s="11">
        <v>74</v>
      </c>
      <c r="C81" s="26">
        <f t="shared" si="9"/>
        <v>0</v>
      </c>
      <c r="D81" s="10" t="s">
        <v>7</v>
      </c>
      <c r="E81" s="9" t="s">
        <v>8</v>
      </c>
      <c r="F81" s="32" t="str">
        <f>IFERROR(INDEX(matrix!$A:$V,MATCH(Tabel13456[[#This Row],[indicatoren]],matrix!$B:$B,0),MATCH(Tabel13456[[#This Row],[actor]],matrix!$2:$2,0)),"")</f>
        <v/>
      </c>
      <c r="G81" s="14"/>
      <c r="H81" s="31"/>
      <c r="I81" s="31"/>
    </row>
    <row r="82" spans="1:9">
      <c r="A82" s="15" t="str">
        <f t="shared" si="10"/>
        <v>0|med.staf</v>
      </c>
      <c r="B82" s="11">
        <v>75</v>
      </c>
      <c r="C82" s="26">
        <f t="shared" si="9"/>
        <v>0</v>
      </c>
      <c r="D82" s="10" t="s">
        <v>7</v>
      </c>
      <c r="E82" s="9" t="s">
        <v>109</v>
      </c>
      <c r="F82" s="32" t="str">
        <f>IFERROR(INDEX(matrix!$A:$V,MATCH(Tabel13456[[#This Row],[indicatoren]],matrix!$B:$B,0),MATCH(Tabel13456[[#This Row],[actor]],matrix!$2:$2,0)),"")</f>
        <v/>
      </c>
      <c r="G82" s="14"/>
      <c r="H82" s="31"/>
      <c r="I82" s="31"/>
    </row>
    <row r="83" spans="1:9">
      <c r="A83" s="15" t="str">
        <f t="shared" si="10"/>
        <v>0|Verplk.staf</v>
      </c>
      <c r="B83" s="11">
        <v>76</v>
      </c>
      <c r="C83" s="26">
        <f t="shared" si="9"/>
        <v>0</v>
      </c>
      <c r="D83" s="10" t="s">
        <v>7</v>
      </c>
      <c r="E83" s="9" t="s">
        <v>9</v>
      </c>
      <c r="F83" s="32" t="str">
        <f>IFERROR(INDEX(matrix!$A:$V,MATCH(Tabel13456[[#This Row],[indicatoren]],matrix!$B:$B,0),MATCH(Tabel13456[[#This Row],[actor]],matrix!$2:$2,0)),"")</f>
        <v/>
      </c>
      <c r="G83" s="14"/>
      <c r="H83" s="31"/>
      <c r="I83" s="31"/>
    </row>
    <row r="84" spans="1:9">
      <c r="A84" s="15" t="str">
        <f t="shared" si="10"/>
        <v>0|vios</v>
      </c>
      <c r="B84" s="11">
        <v>67</v>
      </c>
      <c r="C84" s="26">
        <f t="shared" ref="C84:C93" si="11">KD3_9</f>
        <v>0</v>
      </c>
      <c r="D84" s="10" t="s">
        <v>0</v>
      </c>
      <c r="E84" s="7" t="s">
        <v>1</v>
      </c>
      <c r="F84" s="32" t="str">
        <f>IFERROR(INDEX(matrix!$A:$V,MATCH(Tabel13456[[#This Row],[indicatoren]],matrix!$B:$B,0),MATCH(Tabel13456[[#This Row],[actor]],matrix!$2:$2,0)),"")</f>
        <v/>
      </c>
      <c r="G84" s="14"/>
      <c r="H84" s="31"/>
      <c r="I84" s="31"/>
    </row>
    <row r="85" spans="1:9">
      <c r="A85" s="15" t="str">
        <f t="shared" ref="A85:A103" si="12">C85&amp;"|"&amp;E85</f>
        <v>0|praktijkopl</v>
      </c>
      <c r="B85" s="11">
        <v>68</v>
      </c>
      <c r="C85" s="26">
        <f t="shared" si="11"/>
        <v>0</v>
      </c>
      <c r="D85" s="10" t="s">
        <v>0</v>
      </c>
      <c r="E85" s="7" t="s">
        <v>2</v>
      </c>
      <c r="F85" s="32" t="str">
        <f>IFERROR(INDEX(matrix!$A:$V,MATCH(Tabel13456[[#This Row],[indicatoren]],matrix!$B:$B,0),MATCH(Tabel13456[[#This Row],[actor]],matrix!$2:$2,0)),"")</f>
        <v/>
      </c>
      <c r="G85" s="14"/>
      <c r="H85" s="31"/>
      <c r="I85" s="31"/>
    </row>
    <row r="86" spans="1:9">
      <c r="A86" s="15" t="str">
        <f t="shared" si="12"/>
        <v>0|(med.) Ieermeester</v>
      </c>
      <c r="B86" s="11">
        <v>69</v>
      </c>
      <c r="C86" s="26">
        <f t="shared" si="11"/>
        <v>0</v>
      </c>
      <c r="D86" s="10" t="s">
        <v>0</v>
      </c>
      <c r="E86" s="7" t="s">
        <v>97</v>
      </c>
      <c r="F86" s="32" t="str">
        <f>IFERROR(INDEX(matrix!$A:$V,MATCH(Tabel13456[[#This Row],[indicatoren]],matrix!$B:$B,0),MATCH(Tabel13456[[#This Row],[actor]],matrix!$2:$2,0)),"")</f>
        <v/>
      </c>
      <c r="G86" s="14"/>
      <c r="H86" s="31"/>
      <c r="I86" s="31"/>
    </row>
    <row r="87" spans="1:9">
      <c r="A87" s="15" t="str">
        <f t="shared" si="12"/>
        <v xml:space="preserve">0|praktijkopl </v>
      </c>
      <c r="B87" s="11">
        <v>70</v>
      </c>
      <c r="C87" s="26">
        <f t="shared" si="11"/>
        <v>0</v>
      </c>
      <c r="D87" s="10" t="s">
        <v>3</v>
      </c>
      <c r="E87" s="8" t="s">
        <v>62</v>
      </c>
      <c r="F87" s="32" t="str">
        <f>IFERROR(INDEX(matrix!$A:$V,MATCH(Tabel13456[[#This Row],[indicatoren]],matrix!$B:$B,0),MATCH(Tabel13456[[#This Row],[actor]],matrix!$2:$2,0)),"")</f>
        <v/>
      </c>
      <c r="G87" s="14"/>
      <c r="H87" s="31"/>
      <c r="I87" s="31"/>
    </row>
    <row r="88" spans="1:9">
      <c r="A88" s="15" t="str">
        <f t="shared" si="12"/>
        <v>0|leerhuis</v>
      </c>
      <c r="B88" s="11">
        <v>71</v>
      </c>
      <c r="C88" s="26">
        <f t="shared" si="11"/>
        <v>0</v>
      </c>
      <c r="D88" s="10" t="s">
        <v>3</v>
      </c>
      <c r="E88" s="8" t="s">
        <v>4</v>
      </c>
      <c r="F88" s="32" t="str">
        <f>IFERROR(INDEX(matrix!$A:$V,MATCH(Tabel13456[[#This Row],[indicatoren]],matrix!$B:$B,0),MATCH(Tabel13456[[#This Row],[actor]],matrix!$2:$2,0)),"")</f>
        <v/>
      </c>
      <c r="G88" s="14"/>
      <c r="H88" s="31"/>
      <c r="I88" s="31"/>
    </row>
    <row r="89" spans="1:9">
      <c r="A89" s="15" t="str">
        <f t="shared" si="12"/>
        <v>0|beheerder</v>
      </c>
      <c r="B89" s="11">
        <v>72</v>
      </c>
      <c r="C89" s="26">
        <f t="shared" si="11"/>
        <v>0</v>
      </c>
      <c r="D89" s="10" t="s">
        <v>3</v>
      </c>
      <c r="E89" s="8" t="s">
        <v>5</v>
      </c>
      <c r="F89" s="32" t="str">
        <f>IFERROR(INDEX(matrix!$A:$V,MATCH(Tabel13456[[#This Row],[indicatoren]],matrix!$B:$B,0),MATCH(Tabel13456[[#This Row],[actor]],matrix!$2:$2,0)),"")</f>
        <v/>
      </c>
      <c r="G89" s="14"/>
      <c r="H89" s="31"/>
      <c r="I89" s="31"/>
    </row>
    <row r="90" spans="1:9">
      <c r="A90" s="15" t="str">
        <f t="shared" si="12"/>
        <v>0|afd.man</v>
      </c>
      <c r="B90" s="11">
        <v>73</v>
      </c>
      <c r="C90" s="26">
        <f t="shared" si="11"/>
        <v>0</v>
      </c>
      <c r="D90" s="10" t="s">
        <v>3</v>
      </c>
      <c r="E90" s="8" t="s">
        <v>6</v>
      </c>
      <c r="F90" s="32" t="str">
        <f>IFERROR(INDEX(matrix!$A:$V,MATCH(Tabel13456[[#This Row],[indicatoren]],matrix!$B:$B,0),MATCH(Tabel13456[[#This Row],[actor]],matrix!$2:$2,0)),"")</f>
        <v/>
      </c>
      <c r="G90" s="14"/>
      <c r="H90" s="31"/>
      <c r="I90" s="31"/>
    </row>
    <row r="91" spans="1:9">
      <c r="A91" s="15" t="str">
        <f t="shared" si="12"/>
        <v>0|RvB</v>
      </c>
      <c r="B91" s="11">
        <v>74</v>
      </c>
      <c r="C91" s="26">
        <f t="shared" si="11"/>
        <v>0</v>
      </c>
      <c r="D91" s="10" t="s">
        <v>7</v>
      </c>
      <c r="E91" s="9" t="s">
        <v>8</v>
      </c>
      <c r="F91" s="32" t="str">
        <f>IFERROR(INDEX(matrix!$A:$V,MATCH(Tabel13456[[#This Row],[indicatoren]],matrix!$B:$B,0),MATCH(Tabel13456[[#This Row],[actor]],matrix!$2:$2,0)),"")</f>
        <v/>
      </c>
      <c r="G91" s="14"/>
      <c r="H91" s="31"/>
      <c r="I91" s="31"/>
    </row>
    <row r="92" spans="1:9">
      <c r="A92" s="15" t="str">
        <f t="shared" si="12"/>
        <v>0|med.staf</v>
      </c>
      <c r="B92" s="11">
        <v>75</v>
      </c>
      <c r="C92" s="26">
        <f t="shared" si="11"/>
        <v>0</v>
      </c>
      <c r="D92" s="10" t="s">
        <v>7</v>
      </c>
      <c r="E92" s="9" t="s">
        <v>109</v>
      </c>
      <c r="F92" s="32" t="str">
        <f>IFERROR(INDEX(matrix!$A:$V,MATCH(Tabel13456[[#This Row],[indicatoren]],matrix!$B:$B,0),MATCH(Tabel13456[[#This Row],[actor]],matrix!$2:$2,0)),"")</f>
        <v/>
      </c>
      <c r="G92" s="14"/>
      <c r="H92" s="31"/>
      <c r="I92" s="31"/>
    </row>
    <row r="93" spans="1:9">
      <c r="A93" s="15" t="str">
        <f t="shared" si="12"/>
        <v>0|Verplk.staf</v>
      </c>
      <c r="B93" s="11">
        <v>76</v>
      </c>
      <c r="C93" s="26">
        <f t="shared" si="11"/>
        <v>0</v>
      </c>
      <c r="D93" s="10" t="s">
        <v>7</v>
      </c>
      <c r="E93" s="9" t="s">
        <v>9</v>
      </c>
      <c r="F93" s="32" t="str">
        <f>IFERROR(INDEX(matrix!$A:$V,MATCH(Tabel13456[[#This Row],[indicatoren]],matrix!$B:$B,0),MATCH(Tabel13456[[#This Row],[actor]],matrix!$2:$2,0)),"")</f>
        <v/>
      </c>
      <c r="G93" s="14"/>
      <c r="H93" s="31"/>
      <c r="I93" s="31"/>
    </row>
    <row r="94" spans="1:9">
      <c r="A94" s="15" t="str">
        <f t="shared" si="12"/>
        <v>0|vios</v>
      </c>
      <c r="B94" s="11">
        <v>67</v>
      </c>
      <c r="C94" s="26">
        <f t="shared" ref="C94:C103" si="13">KD3_10</f>
        <v>0</v>
      </c>
      <c r="D94" s="10" t="s">
        <v>0</v>
      </c>
      <c r="E94" s="7" t="s">
        <v>1</v>
      </c>
      <c r="F94" s="32" t="str">
        <f>IFERROR(INDEX(matrix!$A:$V,MATCH(Tabel13456[[#This Row],[indicatoren]],matrix!$B:$B,0),MATCH(Tabel13456[[#This Row],[actor]],matrix!$2:$2,0)),"")</f>
        <v/>
      </c>
      <c r="G94" s="14"/>
      <c r="H94" s="31"/>
      <c r="I94" s="31"/>
    </row>
    <row r="95" spans="1:9">
      <c r="A95" s="15" t="str">
        <f t="shared" si="12"/>
        <v>0|praktijkopl</v>
      </c>
      <c r="B95" s="11">
        <v>68</v>
      </c>
      <c r="C95" s="26">
        <f t="shared" si="13"/>
        <v>0</v>
      </c>
      <c r="D95" s="10" t="s">
        <v>0</v>
      </c>
      <c r="E95" s="7" t="s">
        <v>2</v>
      </c>
      <c r="F95" s="32" t="str">
        <f>IFERROR(INDEX(matrix!$A:$V,MATCH(Tabel13456[[#This Row],[indicatoren]],matrix!$B:$B,0),MATCH(Tabel13456[[#This Row],[actor]],matrix!$2:$2,0)),"")</f>
        <v/>
      </c>
      <c r="G95" s="14"/>
      <c r="H95" s="31"/>
      <c r="I95" s="31"/>
    </row>
    <row r="96" spans="1:9">
      <c r="A96" s="15" t="str">
        <f t="shared" si="12"/>
        <v>0|(med.) Ieermeester</v>
      </c>
      <c r="B96" s="11">
        <v>69</v>
      </c>
      <c r="C96" s="26">
        <f t="shared" si="13"/>
        <v>0</v>
      </c>
      <c r="D96" s="10" t="s">
        <v>0</v>
      </c>
      <c r="E96" s="7" t="s">
        <v>97</v>
      </c>
      <c r="F96" s="32" t="str">
        <f>IFERROR(INDEX(matrix!$A:$V,MATCH(Tabel13456[[#This Row],[indicatoren]],matrix!$B:$B,0),MATCH(Tabel13456[[#This Row],[actor]],matrix!$2:$2,0)),"")</f>
        <v/>
      </c>
      <c r="G96" s="14"/>
      <c r="H96" s="31"/>
      <c r="I96" s="31"/>
    </row>
    <row r="97" spans="1:9">
      <c r="A97" s="15" t="str">
        <f t="shared" si="12"/>
        <v xml:space="preserve">0|praktijkopl </v>
      </c>
      <c r="B97" s="11">
        <v>70</v>
      </c>
      <c r="C97" s="26">
        <f t="shared" si="13"/>
        <v>0</v>
      </c>
      <c r="D97" s="10" t="s">
        <v>3</v>
      </c>
      <c r="E97" s="8" t="s">
        <v>62</v>
      </c>
      <c r="F97" s="32" t="str">
        <f>IFERROR(INDEX(matrix!$A:$V,MATCH(Tabel13456[[#This Row],[indicatoren]],matrix!$B:$B,0),MATCH(Tabel13456[[#This Row],[actor]],matrix!$2:$2,0)),"")</f>
        <v/>
      </c>
      <c r="G97" s="14"/>
      <c r="H97" s="31"/>
      <c r="I97" s="31"/>
    </row>
    <row r="98" spans="1:9">
      <c r="A98" s="15" t="str">
        <f t="shared" si="12"/>
        <v>0|leerhuis</v>
      </c>
      <c r="B98" s="11">
        <v>71</v>
      </c>
      <c r="C98" s="26">
        <f t="shared" si="13"/>
        <v>0</v>
      </c>
      <c r="D98" s="10" t="s">
        <v>3</v>
      </c>
      <c r="E98" s="8" t="s">
        <v>4</v>
      </c>
      <c r="F98" s="32" t="str">
        <f>IFERROR(INDEX(matrix!$A:$V,MATCH(Tabel13456[[#This Row],[indicatoren]],matrix!$B:$B,0),MATCH(Tabel13456[[#This Row],[actor]],matrix!$2:$2,0)),"")</f>
        <v/>
      </c>
      <c r="G98" s="14"/>
      <c r="H98" s="31"/>
      <c r="I98" s="31"/>
    </row>
    <row r="99" spans="1:9">
      <c r="A99" s="15" t="str">
        <f t="shared" si="12"/>
        <v>0|beheerder</v>
      </c>
      <c r="B99" s="11">
        <v>72</v>
      </c>
      <c r="C99" s="26">
        <f t="shared" si="13"/>
        <v>0</v>
      </c>
      <c r="D99" s="10" t="s">
        <v>3</v>
      </c>
      <c r="E99" s="8" t="s">
        <v>5</v>
      </c>
      <c r="F99" s="32" t="str">
        <f>IFERROR(INDEX(matrix!$A:$V,MATCH(Tabel13456[[#This Row],[indicatoren]],matrix!$B:$B,0),MATCH(Tabel13456[[#This Row],[actor]],matrix!$2:$2,0)),"")</f>
        <v/>
      </c>
      <c r="G99" s="14"/>
      <c r="H99" s="31"/>
      <c r="I99" s="31"/>
    </row>
    <row r="100" spans="1:9">
      <c r="A100" s="15" t="str">
        <f t="shared" si="12"/>
        <v>0|afd.man</v>
      </c>
      <c r="B100" s="11">
        <v>73</v>
      </c>
      <c r="C100" s="26">
        <f t="shared" si="13"/>
        <v>0</v>
      </c>
      <c r="D100" s="10" t="s">
        <v>3</v>
      </c>
      <c r="E100" s="8" t="s">
        <v>6</v>
      </c>
      <c r="F100" s="32" t="str">
        <f>IFERROR(INDEX(matrix!$A:$V,MATCH(Tabel13456[[#This Row],[indicatoren]],matrix!$B:$B,0),MATCH(Tabel13456[[#This Row],[actor]],matrix!$2:$2,0)),"")</f>
        <v/>
      </c>
      <c r="G100" s="14"/>
      <c r="H100" s="31"/>
      <c r="I100" s="31"/>
    </row>
    <row r="101" spans="1:9">
      <c r="A101" s="15" t="str">
        <f t="shared" si="12"/>
        <v>0|RvB</v>
      </c>
      <c r="B101" s="11">
        <v>74</v>
      </c>
      <c r="C101" s="26">
        <f t="shared" si="13"/>
        <v>0</v>
      </c>
      <c r="D101" s="10" t="s">
        <v>7</v>
      </c>
      <c r="E101" s="9" t="s">
        <v>8</v>
      </c>
      <c r="F101" s="32" t="str">
        <f>IFERROR(INDEX(matrix!$A:$V,MATCH(Tabel13456[[#This Row],[indicatoren]],matrix!$B:$B,0),MATCH(Tabel13456[[#This Row],[actor]],matrix!$2:$2,0)),"")</f>
        <v/>
      </c>
      <c r="G101" s="14"/>
      <c r="H101" s="31"/>
      <c r="I101" s="31"/>
    </row>
    <row r="102" spans="1:9">
      <c r="A102" s="15" t="str">
        <f t="shared" si="12"/>
        <v>0|med.staf</v>
      </c>
      <c r="B102" s="11">
        <v>75</v>
      </c>
      <c r="C102" s="26">
        <f t="shared" si="13"/>
        <v>0</v>
      </c>
      <c r="D102" s="10" t="s">
        <v>7</v>
      </c>
      <c r="E102" s="9" t="s">
        <v>109</v>
      </c>
      <c r="F102" s="32" t="str">
        <f>IFERROR(INDEX(matrix!$A:$V,MATCH(Tabel13456[[#This Row],[indicatoren]],matrix!$B:$B,0),MATCH(Tabel13456[[#This Row],[actor]],matrix!$2:$2,0)),"")</f>
        <v/>
      </c>
      <c r="G102" s="14"/>
      <c r="H102" s="31"/>
      <c r="I102" s="31"/>
    </row>
    <row r="103" spans="1:9">
      <c r="A103" s="15" t="str">
        <f t="shared" si="12"/>
        <v>0|Verplk.staf</v>
      </c>
      <c r="B103" s="11">
        <v>76</v>
      </c>
      <c r="C103" s="26">
        <f t="shared" si="13"/>
        <v>0</v>
      </c>
      <c r="D103" s="10" t="s">
        <v>7</v>
      </c>
      <c r="E103" s="9" t="s">
        <v>9</v>
      </c>
      <c r="F103" s="32" t="str">
        <f>IFERROR(INDEX(matrix!$A:$V,MATCH(Tabel13456[[#This Row],[indicatoren]],matrix!$B:$B,0),MATCH(Tabel13456[[#This Row],[actor]],matrix!$2:$2,0)),"")</f>
        <v/>
      </c>
      <c r="G103" s="14"/>
      <c r="H103" s="31"/>
      <c r="I103" s="31"/>
    </row>
  </sheetData>
  <sheetProtection sheet="1" objects="1" scenarios="1" autoFilter="0"/>
  <phoneticPr fontId="3" type="noConversion"/>
  <conditionalFormatting sqref="C4:D13 C15:D23 C25:D33 C35:D43 C45:D53 C55:D63 C65:D73 C75:D83">
    <cfRule type="expression" dxfId="28" priority="12">
      <formula>C4=C3</formula>
    </cfRule>
  </conditionalFormatting>
  <conditionalFormatting sqref="C14:D14 C24:D24 C34:D34 C44:D44 C54:D54 C64:D64 C74:D74">
    <cfRule type="expression" dxfId="27" priority="204">
      <formula>C14=#REF!</formula>
    </cfRule>
  </conditionalFormatting>
  <conditionalFormatting sqref="C84:D84">
    <cfRule type="expression" dxfId="26" priority="6">
      <formula>C84=#REF!</formula>
    </cfRule>
  </conditionalFormatting>
  <conditionalFormatting sqref="C85:D93">
    <cfRule type="expression" dxfId="25" priority="5">
      <formula>C85=C84</formula>
    </cfRule>
  </conditionalFormatting>
  <conditionalFormatting sqref="C94:D94">
    <cfRule type="expression" dxfId="24" priority="4">
      <formula>C94=#REF!</formula>
    </cfRule>
  </conditionalFormatting>
  <conditionalFormatting sqref="C95:D103">
    <cfRule type="expression" dxfId="23" priority="3">
      <formula>C95=C94</formula>
    </cfRule>
  </conditionalFormatting>
  <conditionalFormatting sqref="F4:F103">
    <cfRule type="expression" dxfId="22" priority="7">
      <formula>F4=Kritiek_punt</formula>
    </cfRule>
    <cfRule type="expression" dxfId="21" priority="8">
      <formula>F4=Zwaarwegend_punt</formula>
    </cfRule>
    <cfRule type="expression" dxfId="20" priority="9">
      <formula>F4=Ontwikkelpunt</formula>
    </cfRule>
    <cfRule type="expression" dxfId="19" priority="10">
      <formula>F4=Ambitie</formula>
    </cfRule>
    <cfRule type="expression" dxfId="18" priority="11">
      <formula>F4=Trots</formula>
    </cfRule>
  </conditionalFormatting>
  <dataValidations count="2">
    <dataValidation allowBlank="1" showInputMessage="1" showErrorMessage="1" prompt="vrije invoer!_x000a_voor extra regeleinde gebruik &lt;Alt&gt; &lt;Enter&gt;" sqref="G4:G103" xr:uid="{AB6CE69E-3EDC-497C-A858-C17D12268A61}"/>
    <dataValidation type="list" allowBlank="1" showInputMessage="1" showErrorMessage="1" error="alleen j of n mogelijk!" prompt="j of n" sqref="H4:H103" xr:uid="{EB21FB64-01A5-4D86-914D-DA1D6E930BC4}">
      <formula1>"j,n"</formula1>
    </dataValidation>
  </dataValidations>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BCE7E-8F62-4A01-9D2E-7F0DD8E26E7A}">
  <sheetPr codeName="Blad6">
    <tabColor theme="0" tint="-0.499984740745262"/>
    <outlinePr showOutlineSymbols="0"/>
  </sheetPr>
  <dimension ref="A1:I103"/>
  <sheetViews>
    <sheetView showGridLines="0" showRowColHeaders="0" showZeros="0" showOutlineSymbols="0" zoomScale="80" zoomScaleNormal="80" workbookViewId="0">
      <pane xSplit="6" ySplit="3" topLeftCell="G4" activePane="bottomRight" state="frozen"/>
      <selection activeCell="F13" sqref="F13"/>
      <selection pane="topRight" activeCell="F13" sqref="F13"/>
      <selection pane="bottomLeft" activeCell="F13" sqref="F13"/>
      <selection pane="bottomRight" activeCell="G4" sqref="G4"/>
    </sheetView>
  </sheetViews>
  <sheetFormatPr defaultColWidth="9.109375" defaultRowHeight="15" outlineLevelCol="1"/>
  <cols>
    <col min="1" max="1" width="37.33203125" style="6" hidden="1" customWidth="1" outlineLevel="1"/>
    <col min="2" max="2" width="4.5546875" style="6" hidden="1" customWidth="1" outlineLevel="1"/>
    <col min="3" max="3" width="48.6640625" style="6" customWidth="1" collapsed="1"/>
    <col min="4" max="4" width="17.5546875" style="6" customWidth="1"/>
    <col min="5" max="5" width="17.33203125" style="6" customWidth="1"/>
    <col min="6" max="6" width="10" style="10" customWidth="1"/>
    <col min="7" max="7" width="94.33203125" style="6" customWidth="1"/>
    <col min="8" max="8" width="16.6640625" style="6" customWidth="1"/>
    <col min="9" max="9" width="40.6640625" style="6" customWidth="1"/>
    <col min="10" max="16384" width="9.109375" style="6"/>
  </cols>
  <sheetData>
    <row r="1" spans="1:9" ht="131.25" customHeight="1" thickBot="1"/>
    <row r="2" spans="1:9" ht="24" thickBot="1">
      <c r="C2" s="51" t="s">
        <v>105</v>
      </c>
      <c r="D2" s="27"/>
      <c r="E2" s="27"/>
      <c r="F2" s="55"/>
    </row>
    <row r="3" spans="1:9" s="28" customFormat="1" ht="33.75" customHeight="1">
      <c r="A3" s="28" t="s">
        <v>31</v>
      </c>
      <c r="B3" s="28" t="s">
        <v>60</v>
      </c>
      <c r="C3" s="29" t="s">
        <v>66</v>
      </c>
      <c r="D3" s="29" t="s">
        <v>63</v>
      </c>
      <c r="E3" s="29" t="s">
        <v>83</v>
      </c>
      <c r="F3" s="30" t="s">
        <v>112</v>
      </c>
      <c r="G3" s="29" t="s">
        <v>30</v>
      </c>
      <c r="H3" s="42" t="s">
        <v>67</v>
      </c>
      <c r="I3" s="29" t="s">
        <v>68</v>
      </c>
    </row>
    <row r="4" spans="1:9">
      <c r="A4" s="11" t="str">
        <f t="shared" ref="A4:A62" si="0">C4&amp;"|"&amp;E4</f>
        <v>opleidingsklimaat|vios</v>
      </c>
      <c r="B4" s="11">
        <v>1</v>
      </c>
      <c r="C4" s="25" t="str">
        <f t="shared" ref="C4:C13" si="1">KD4_1</f>
        <v>opleidingsklimaat</v>
      </c>
      <c r="D4" s="10" t="s">
        <v>0</v>
      </c>
      <c r="E4" s="7" t="s">
        <v>1</v>
      </c>
      <c r="F4" s="32">
        <f>IFERROR(INDEX(matrix!$A:$V,MATCH(Tabel1345[[#This Row],[indicatoren]],matrix!$B:$B,0),MATCH(Tabel1345[[#This Row],[actor]],matrix!$2:$2,0)),"")</f>
        <v>0</v>
      </c>
      <c r="G4" s="14"/>
      <c r="H4" s="31"/>
      <c r="I4" s="31"/>
    </row>
    <row r="5" spans="1:9">
      <c r="A5" s="11" t="str">
        <f t="shared" si="0"/>
        <v>opleidingsklimaat|praktijkopl</v>
      </c>
      <c r="B5" s="11">
        <v>2</v>
      </c>
      <c r="C5" s="26" t="str">
        <f t="shared" si="1"/>
        <v>opleidingsklimaat</v>
      </c>
      <c r="D5" s="10" t="s">
        <v>0</v>
      </c>
      <c r="E5" s="7" t="s">
        <v>2</v>
      </c>
      <c r="F5" s="32">
        <f>IFERROR(INDEX(matrix!$A:$V,MATCH(Tabel1345[[#This Row],[indicatoren]],matrix!$B:$B,0),MATCH(Tabel1345[[#This Row],[actor]],matrix!$2:$2,0)),"")</f>
        <v>0</v>
      </c>
      <c r="G5" s="14"/>
      <c r="H5" s="31"/>
      <c r="I5" s="31"/>
    </row>
    <row r="6" spans="1:9">
      <c r="A6" s="11" t="str">
        <f t="shared" si="0"/>
        <v>opleidingsklimaat|(med.) Ieermeester</v>
      </c>
      <c r="B6" s="11">
        <v>3</v>
      </c>
      <c r="C6" s="26" t="str">
        <f t="shared" si="1"/>
        <v>opleidingsklimaat</v>
      </c>
      <c r="D6" s="10" t="s">
        <v>0</v>
      </c>
      <c r="E6" s="7" t="s">
        <v>97</v>
      </c>
      <c r="F6" s="32">
        <f>IFERROR(INDEX(matrix!$A:$V,MATCH(Tabel1345[[#This Row],[indicatoren]],matrix!$B:$B,0),MATCH(Tabel1345[[#This Row],[actor]],matrix!$2:$2,0)),"")</f>
        <v>0</v>
      </c>
      <c r="G6" s="14"/>
      <c r="H6" s="31"/>
      <c r="I6" s="31"/>
    </row>
    <row r="7" spans="1:9">
      <c r="A7" s="11" t="str">
        <f t="shared" si="0"/>
        <v xml:space="preserve">opleidingsklimaat|praktijkopl </v>
      </c>
      <c r="B7" s="11">
        <v>4</v>
      </c>
      <c r="C7" s="26" t="str">
        <f t="shared" si="1"/>
        <v>opleidingsklimaat</v>
      </c>
      <c r="D7" s="10" t="s">
        <v>3</v>
      </c>
      <c r="E7" s="8" t="s">
        <v>62</v>
      </c>
      <c r="F7" s="32">
        <f>IFERROR(INDEX(matrix!$A:$V,MATCH(Tabel1345[[#This Row],[indicatoren]],matrix!$B:$B,0),MATCH(Tabel1345[[#This Row],[actor]],matrix!$2:$2,0)),"")</f>
        <v>0</v>
      </c>
      <c r="G7" s="14"/>
      <c r="H7" s="31"/>
      <c r="I7" s="31"/>
    </row>
    <row r="8" spans="1:9">
      <c r="A8" s="11" t="str">
        <f t="shared" si="0"/>
        <v>opleidingsklimaat|leerhuis</v>
      </c>
      <c r="B8" s="11">
        <v>5</v>
      </c>
      <c r="C8" s="26" t="str">
        <f t="shared" si="1"/>
        <v>opleidingsklimaat</v>
      </c>
      <c r="D8" s="10" t="s">
        <v>3</v>
      </c>
      <c r="E8" s="8" t="s">
        <v>4</v>
      </c>
      <c r="F8" s="32">
        <f>IFERROR(INDEX(matrix!$A:$V,MATCH(Tabel1345[[#This Row],[indicatoren]],matrix!$B:$B,0),MATCH(Tabel1345[[#This Row],[actor]],matrix!$2:$2,0)),"")</f>
        <v>0</v>
      </c>
      <c r="G8" s="14"/>
      <c r="H8" s="31"/>
      <c r="I8" s="31"/>
    </row>
    <row r="9" spans="1:9">
      <c r="A9" s="11" t="str">
        <f t="shared" si="0"/>
        <v>opleidingsklimaat|beheerder</v>
      </c>
      <c r="B9" s="11">
        <v>6</v>
      </c>
      <c r="C9" s="26" t="str">
        <f t="shared" si="1"/>
        <v>opleidingsklimaat</v>
      </c>
      <c r="D9" s="10" t="s">
        <v>3</v>
      </c>
      <c r="E9" s="8" t="s">
        <v>5</v>
      </c>
      <c r="F9" s="32">
        <f>IFERROR(INDEX(matrix!$A:$V,MATCH(Tabel1345[[#This Row],[indicatoren]],matrix!$B:$B,0),MATCH(Tabel1345[[#This Row],[actor]],matrix!$2:$2,0)),"")</f>
        <v>0</v>
      </c>
      <c r="G9" s="14"/>
      <c r="H9" s="31"/>
      <c r="I9" s="31"/>
    </row>
    <row r="10" spans="1:9">
      <c r="A10" s="11" t="str">
        <f t="shared" si="0"/>
        <v>opleidingsklimaat|afd.man</v>
      </c>
      <c r="B10" s="11">
        <v>7</v>
      </c>
      <c r="C10" s="26" t="str">
        <f t="shared" si="1"/>
        <v>opleidingsklimaat</v>
      </c>
      <c r="D10" s="10" t="s">
        <v>3</v>
      </c>
      <c r="E10" s="8" t="s">
        <v>6</v>
      </c>
      <c r="F10" s="32">
        <f>IFERROR(INDEX(matrix!$A:$V,MATCH(Tabel1345[[#This Row],[indicatoren]],matrix!$B:$B,0),MATCH(Tabel1345[[#This Row],[actor]],matrix!$2:$2,0)),"")</f>
        <v>0</v>
      </c>
      <c r="G10" s="14"/>
      <c r="H10" s="31"/>
      <c r="I10" s="31"/>
    </row>
    <row r="11" spans="1:9">
      <c r="A11" s="11" t="str">
        <f t="shared" si="0"/>
        <v>opleidingsklimaat|RvB</v>
      </c>
      <c r="B11" s="11">
        <v>8</v>
      </c>
      <c r="C11" s="26" t="str">
        <f t="shared" si="1"/>
        <v>opleidingsklimaat</v>
      </c>
      <c r="D11" s="10" t="s">
        <v>7</v>
      </c>
      <c r="E11" s="9" t="s">
        <v>8</v>
      </c>
      <c r="F11" s="32">
        <f>IFERROR(INDEX(matrix!$A:$V,MATCH(Tabel1345[[#This Row],[indicatoren]],matrix!$B:$B,0),MATCH(Tabel1345[[#This Row],[actor]],matrix!$2:$2,0)),"")</f>
        <v>0</v>
      </c>
      <c r="G11" s="14"/>
      <c r="H11" s="31"/>
      <c r="I11" s="31"/>
    </row>
    <row r="12" spans="1:9">
      <c r="A12" s="11" t="str">
        <f t="shared" si="0"/>
        <v>opleidingsklimaat|med.staf</v>
      </c>
      <c r="B12" s="11">
        <v>9</v>
      </c>
      <c r="C12" s="26" t="str">
        <f t="shared" si="1"/>
        <v>opleidingsklimaat</v>
      </c>
      <c r="D12" s="10" t="s">
        <v>7</v>
      </c>
      <c r="E12" s="9" t="s">
        <v>109</v>
      </c>
      <c r="F12" s="32">
        <f>IFERROR(INDEX(matrix!$A:$V,MATCH(Tabel1345[[#This Row],[indicatoren]],matrix!$B:$B,0),MATCH(Tabel1345[[#This Row],[actor]],matrix!$2:$2,0)),"")</f>
        <v>0</v>
      </c>
      <c r="G12" s="14"/>
      <c r="H12" s="31"/>
      <c r="I12" s="31"/>
    </row>
    <row r="13" spans="1:9">
      <c r="A13" s="11" t="str">
        <f t="shared" si="0"/>
        <v>opleidingsklimaat|Verplk.staf</v>
      </c>
      <c r="B13" s="11">
        <v>10</v>
      </c>
      <c r="C13" s="26" t="str">
        <f t="shared" si="1"/>
        <v>opleidingsklimaat</v>
      </c>
      <c r="D13" s="10" t="s">
        <v>7</v>
      </c>
      <c r="E13" s="9" t="s">
        <v>9</v>
      </c>
      <c r="F13" s="32">
        <f>IFERROR(INDEX(matrix!$A:$V,MATCH(Tabel1345[[#This Row],[indicatoren]],matrix!$B:$B,0),MATCH(Tabel1345[[#This Row],[actor]],matrix!$2:$2,0)),"")</f>
        <v>0</v>
      </c>
      <c r="G13" s="14"/>
      <c r="H13" s="31"/>
      <c r="I13" s="31"/>
    </row>
    <row r="14" spans="1:9">
      <c r="A14" s="11" t="str">
        <f t="shared" si="0"/>
        <v>beschikbaarheid begeleiding|vios</v>
      </c>
      <c r="B14" s="11">
        <v>12</v>
      </c>
      <c r="C14" s="25" t="str">
        <f t="shared" ref="C14:C23" si="2">KD4_2</f>
        <v>beschikbaarheid begeleiding</v>
      </c>
      <c r="D14" s="10" t="s">
        <v>0</v>
      </c>
      <c r="E14" s="7" t="s">
        <v>1</v>
      </c>
      <c r="F14" s="32">
        <f>IFERROR(INDEX(matrix!$A:$V,MATCH(Tabel1345[[#This Row],[indicatoren]],matrix!$B:$B,0),MATCH(Tabel1345[[#This Row],[actor]],matrix!$2:$2,0)),"")</f>
        <v>0</v>
      </c>
      <c r="G14" s="14"/>
      <c r="H14" s="31"/>
      <c r="I14" s="31"/>
    </row>
    <row r="15" spans="1:9">
      <c r="A15" s="11" t="str">
        <f t="shared" si="0"/>
        <v>beschikbaarheid begeleiding|praktijkopl</v>
      </c>
      <c r="B15" s="11">
        <v>13</v>
      </c>
      <c r="C15" s="26" t="str">
        <f t="shared" si="2"/>
        <v>beschikbaarheid begeleiding</v>
      </c>
      <c r="D15" s="10" t="s">
        <v>0</v>
      </c>
      <c r="E15" s="7" t="s">
        <v>2</v>
      </c>
      <c r="F15" s="32">
        <f>IFERROR(INDEX(matrix!$A:$V,MATCH(Tabel1345[[#This Row],[indicatoren]],matrix!$B:$B,0),MATCH(Tabel1345[[#This Row],[actor]],matrix!$2:$2,0)),"")</f>
        <v>0</v>
      </c>
      <c r="G15" s="14"/>
      <c r="H15" s="31"/>
      <c r="I15" s="31"/>
    </row>
    <row r="16" spans="1:9">
      <c r="A16" s="11" t="str">
        <f t="shared" si="0"/>
        <v>beschikbaarheid begeleiding|(med.) Ieermeester</v>
      </c>
      <c r="B16" s="11">
        <v>14</v>
      </c>
      <c r="C16" s="26" t="str">
        <f t="shared" si="2"/>
        <v>beschikbaarheid begeleiding</v>
      </c>
      <c r="D16" s="10" t="s">
        <v>0</v>
      </c>
      <c r="E16" s="7" t="s">
        <v>97</v>
      </c>
      <c r="F16" s="32">
        <f>IFERROR(INDEX(matrix!$A:$V,MATCH(Tabel1345[[#This Row],[indicatoren]],matrix!$B:$B,0),MATCH(Tabel1345[[#This Row],[actor]],matrix!$2:$2,0)),"")</f>
        <v>0</v>
      </c>
      <c r="G16" s="14"/>
      <c r="H16" s="31"/>
      <c r="I16" s="31"/>
    </row>
    <row r="17" spans="1:9">
      <c r="A17" s="11" t="str">
        <f t="shared" si="0"/>
        <v xml:space="preserve">beschikbaarheid begeleiding|praktijkopl </v>
      </c>
      <c r="B17" s="11">
        <v>15</v>
      </c>
      <c r="C17" s="26" t="str">
        <f t="shared" si="2"/>
        <v>beschikbaarheid begeleiding</v>
      </c>
      <c r="D17" s="10" t="s">
        <v>3</v>
      </c>
      <c r="E17" s="8" t="s">
        <v>62</v>
      </c>
      <c r="F17" s="32">
        <f>IFERROR(INDEX(matrix!$A:$V,MATCH(Tabel1345[[#This Row],[indicatoren]],matrix!$B:$B,0),MATCH(Tabel1345[[#This Row],[actor]],matrix!$2:$2,0)),"")</f>
        <v>0</v>
      </c>
      <c r="G17" s="14"/>
      <c r="H17" s="31"/>
      <c r="I17" s="31"/>
    </row>
    <row r="18" spans="1:9">
      <c r="A18" s="11" t="str">
        <f t="shared" si="0"/>
        <v>beschikbaarheid begeleiding|leerhuis</v>
      </c>
      <c r="B18" s="11">
        <v>16</v>
      </c>
      <c r="C18" s="26" t="str">
        <f t="shared" si="2"/>
        <v>beschikbaarheid begeleiding</v>
      </c>
      <c r="D18" s="10" t="s">
        <v>3</v>
      </c>
      <c r="E18" s="8" t="s">
        <v>4</v>
      </c>
      <c r="F18" s="32">
        <f>IFERROR(INDEX(matrix!$A:$V,MATCH(Tabel1345[[#This Row],[indicatoren]],matrix!$B:$B,0),MATCH(Tabel1345[[#This Row],[actor]],matrix!$2:$2,0)),"")</f>
        <v>0</v>
      </c>
      <c r="G18" s="14"/>
      <c r="H18" s="31"/>
      <c r="I18" s="31"/>
    </row>
    <row r="19" spans="1:9">
      <c r="A19" s="11" t="str">
        <f t="shared" si="0"/>
        <v>beschikbaarheid begeleiding|beheerder</v>
      </c>
      <c r="B19" s="11">
        <v>17</v>
      </c>
      <c r="C19" s="26" t="str">
        <f t="shared" si="2"/>
        <v>beschikbaarheid begeleiding</v>
      </c>
      <c r="D19" s="10" t="s">
        <v>3</v>
      </c>
      <c r="E19" s="8" t="s">
        <v>5</v>
      </c>
      <c r="F19" s="32">
        <f>IFERROR(INDEX(matrix!$A:$V,MATCH(Tabel1345[[#This Row],[indicatoren]],matrix!$B:$B,0),MATCH(Tabel1345[[#This Row],[actor]],matrix!$2:$2,0)),"")</f>
        <v>0</v>
      </c>
      <c r="G19" s="14"/>
      <c r="H19" s="31"/>
      <c r="I19" s="31"/>
    </row>
    <row r="20" spans="1:9">
      <c r="A20" s="11" t="str">
        <f t="shared" si="0"/>
        <v>beschikbaarheid begeleiding|afd.man</v>
      </c>
      <c r="B20" s="11">
        <v>18</v>
      </c>
      <c r="C20" s="26" t="str">
        <f t="shared" si="2"/>
        <v>beschikbaarheid begeleiding</v>
      </c>
      <c r="D20" s="10" t="s">
        <v>3</v>
      </c>
      <c r="E20" s="8" t="s">
        <v>6</v>
      </c>
      <c r="F20" s="32">
        <f>IFERROR(INDEX(matrix!$A:$V,MATCH(Tabel1345[[#This Row],[indicatoren]],matrix!$B:$B,0),MATCH(Tabel1345[[#This Row],[actor]],matrix!$2:$2,0)),"")</f>
        <v>0</v>
      </c>
      <c r="G20" s="14"/>
      <c r="H20" s="31"/>
      <c r="I20" s="31"/>
    </row>
    <row r="21" spans="1:9">
      <c r="A21" s="11" t="str">
        <f t="shared" si="0"/>
        <v>beschikbaarheid begeleiding|RvB</v>
      </c>
      <c r="B21" s="11">
        <v>19</v>
      </c>
      <c r="C21" s="26" t="str">
        <f t="shared" si="2"/>
        <v>beschikbaarheid begeleiding</v>
      </c>
      <c r="D21" s="10" t="s">
        <v>7</v>
      </c>
      <c r="E21" s="9" t="s">
        <v>8</v>
      </c>
      <c r="F21" s="32">
        <f>IFERROR(INDEX(matrix!$A:$V,MATCH(Tabel1345[[#This Row],[indicatoren]],matrix!$B:$B,0),MATCH(Tabel1345[[#This Row],[actor]],matrix!$2:$2,0)),"")</f>
        <v>0</v>
      </c>
      <c r="G21" s="14"/>
      <c r="H21" s="31"/>
      <c r="I21" s="31"/>
    </row>
    <row r="22" spans="1:9">
      <c r="A22" s="11" t="str">
        <f t="shared" si="0"/>
        <v>beschikbaarheid begeleiding|med.staf</v>
      </c>
      <c r="B22" s="11">
        <v>20</v>
      </c>
      <c r="C22" s="26" t="str">
        <f t="shared" si="2"/>
        <v>beschikbaarheid begeleiding</v>
      </c>
      <c r="D22" s="10" t="s">
        <v>7</v>
      </c>
      <c r="E22" s="9" t="s">
        <v>109</v>
      </c>
      <c r="F22" s="32">
        <f>IFERROR(INDEX(matrix!$A:$V,MATCH(Tabel1345[[#This Row],[indicatoren]],matrix!$B:$B,0),MATCH(Tabel1345[[#This Row],[actor]],matrix!$2:$2,0)),"")</f>
        <v>0</v>
      </c>
      <c r="G22" s="14"/>
      <c r="H22" s="31"/>
      <c r="I22" s="31"/>
    </row>
    <row r="23" spans="1:9">
      <c r="A23" s="11" t="str">
        <f t="shared" si="0"/>
        <v>beschikbaarheid begeleiding|Verplk.staf</v>
      </c>
      <c r="B23" s="11">
        <v>21</v>
      </c>
      <c r="C23" s="26" t="str">
        <f t="shared" si="2"/>
        <v>beschikbaarheid begeleiding</v>
      </c>
      <c r="D23" s="10" t="s">
        <v>7</v>
      </c>
      <c r="E23" s="9" t="s">
        <v>9</v>
      </c>
      <c r="F23" s="32">
        <f>IFERROR(INDEX(matrix!$A:$V,MATCH(Tabel1345[[#This Row],[indicatoren]],matrix!$B:$B,0),MATCH(Tabel1345[[#This Row],[actor]],matrix!$2:$2,0)),"")</f>
        <v>0</v>
      </c>
      <c r="G23" s="14"/>
      <c r="H23" s="31"/>
      <c r="I23" s="31"/>
    </row>
    <row r="24" spans="1:9">
      <c r="A24" s="11" t="str">
        <f t="shared" si="0"/>
        <v>feedback|vios</v>
      </c>
      <c r="B24" s="11">
        <v>23</v>
      </c>
      <c r="C24" s="25" t="str">
        <f t="shared" ref="C24:C33" si="3">KD4_3</f>
        <v>feedback</v>
      </c>
      <c r="D24" s="10" t="s">
        <v>0</v>
      </c>
      <c r="E24" s="7" t="s">
        <v>1</v>
      </c>
      <c r="F24" s="32">
        <f>IFERROR(INDEX(matrix!$A:$V,MATCH(Tabel1345[[#This Row],[indicatoren]],matrix!$B:$B,0),MATCH(Tabel1345[[#This Row],[actor]],matrix!$2:$2,0)),"")</f>
        <v>0</v>
      </c>
      <c r="G24" s="14"/>
      <c r="H24" s="31"/>
      <c r="I24" s="31"/>
    </row>
    <row r="25" spans="1:9">
      <c r="A25" s="11" t="str">
        <f t="shared" si="0"/>
        <v>feedback|praktijkopl</v>
      </c>
      <c r="B25" s="11">
        <v>24</v>
      </c>
      <c r="C25" s="26" t="str">
        <f t="shared" si="3"/>
        <v>feedback</v>
      </c>
      <c r="D25" s="10" t="s">
        <v>0</v>
      </c>
      <c r="E25" s="7" t="s">
        <v>2</v>
      </c>
      <c r="F25" s="32">
        <f>IFERROR(INDEX(matrix!$A:$V,MATCH(Tabel1345[[#This Row],[indicatoren]],matrix!$B:$B,0),MATCH(Tabel1345[[#This Row],[actor]],matrix!$2:$2,0)),"")</f>
        <v>0</v>
      </c>
      <c r="G25" s="14"/>
      <c r="H25" s="31"/>
      <c r="I25" s="31"/>
    </row>
    <row r="26" spans="1:9">
      <c r="A26" s="11" t="str">
        <f t="shared" si="0"/>
        <v>feedback|(med.) Ieermeester</v>
      </c>
      <c r="B26" s="11">
        <v>25</v>
      </c>
      <c r="C26" s="26" t="str">
        <f t="shared" si="3"/>
        <v>feedback</v>
      </c>
      <c r="D26" s="10" t="s">
        <v>0</v>
      </c>
      <c r="E26" s="7" t="s">
        <v>97</v>
      </c>
      <c r="F26" s="32">
        <f>IFERROR(INDEX(matrix!$A:$V,MATCH(Tabel1345[[#This Row],[indicatoren]],matrix!$B:$B,0),MATCH(Tabel1345[[#This Row],[actor]],matrix!$2:$2,0)),"")</f>
        <v>0</v>
      </c>
      <c r="G26" s="14"/>
      <c r="H26" s="31"/>
      <c r="I26" s="31"/>
    </row>
    <row r="27" spans="1:9">
      <c r="A27" s="11" t="str">
        <f t="shared" si="0"/>
        <v xml:space="preserve">feedback|praktijkopl </v>
      </c>
      <c r="B27" s="11">
        <v>26</v>
      </c>
      <c r="C27" s="26" t="str">
        <f t="shared" si="3"/>
        <v>feedback</v>
      </c>
      <c r="D27" s="10" t="s">
        <v>3</v>
      </c>
      <c r="E27" s="8" t="s">
        <v>62</v>
      </c>
      <c r="F27" s="32">
        <f>IFERROR(INDEX(matrix!$A:$V,MATCH(Tabel1345[[#This Row],[indicatoren]],matrix!$B:$B,0),MATCH(Tabel1345[[#This Row],[actor]],matrix!$2:$2,0)),"")</f>
        <v>0</v>
      </c>
      <c r="G27" s="14"/>
      <c r="H27" s="31"/>
      <c r="I27" s="31"/>
    </row>
    <row r="28" spans="1:9">
      <c r="A28" s="11" t="str">
        <f t="shared" si="0"/>
        <v>feedback|leerhuis</v>
      </c>
      <c r="B28" s="11">
        <v>27</v>
      </c>
      <c r="C28" s="26" t="str">
        <f t="shared" si="3"/>
        <v>feedback</v>
      </c>
      <c r="D28" s="10" t="s">
        <v>3</v>
      </c>
      <c r="E28" s="8" t="s">
        <v>4</v>
      </c>
      <c r="F28" s="32">
        <f>IFERROR(INDEX(matrix!$A:$V,MATCH(Tabel1345[[#This Row],[indicatoren]],matrix!$B:$B,0),MATCH(Tabel1345[[#This Row],[actor]],matrix!$2:$2,0)),"")</f>
        <v>0</v>
      </c>
      <c r="G28" s="14"/>
      <c r="H28" s="31"/>
      <c r="I28" s="31"/>
    </row>
    <row r="29" spans="1:9">
      <c r="A29" s="11" t="str">
        <f t="shared" si="0"/>
        <v>feedback|beheerder</v>
      </c>
      <c r="B29" s="11">
        <v>28</v>
      </c>
      <c r="C29" s="26" t="str">
        <f t="shared" si="3"/>
        <v>feedback</v>
      </c>
      <c r="D29" s="10" t="s">
        <v>3</v>
      </c>
      <c r="E29" s="8" t="s">
        <v>5</v>
      </c>
      <c r="F29" s="32">
        <f>IFERROR(INDEX(matrix!$A:$V,MATCH(Tabel1345[[#This Row],[indicatoren]],matrix!$B:$B,0),MATCH(Tabel1345[[#This Row],[actor]],matrix!$2:$2,0)),"")</f>
        <v>0</v>
      </c>
      <c r="G29" s="14"/>
      <c r="H29" s="31"/>
      <c r="I29" s="31"/>
    </row>
    <row r="30" spans="1:9">
      <c r="A30" s="11" t="str">
        <f t="shared" si="0"/>
        <v>feedback|afd.man</v>
      </c>
      <c r="B30" s="11">
        <v>29</v>
      </c>
      <c r="C30" s="26" t="str">
        <f t="shared" si="3"/>
        <v>feedback</v>
      </c>
      <c r="D30" s="10" t="s">
        <v>3</v>
      </c>
      <c r="E30" s="8" t="s">
        <v>6</v>
      </c>
      <c r="F30" s="32">
        <f>IFERROR(INDEX(matrix!$A:$V,MATCH(Tabel1345[[#This Row],[indicatoren]],matrix!$B:$B,0),MATCH(Tabel1345[[#This Row],[actor]],matrix!$2:$2,0)),"")</f>
        <v>0</v>
      </c>
      <c r="G30" s="14"/>
      <c r="H30" s="31"/>
      <c r="I30" s="31"/>
    </row>
    <row r="31" spans="1:9">
      <c r="A31" s="11" t="str">
        <f t="shared" si="0"/>
        <v>feedback|RvB</v>
      </c>
      <c r="B31" s="11">
        <v>30</v>
      </c>
      <c r="C31" s="26" t="str">
        <f t="shared" si="3"/>
        <v>feedback</v>
      </c>
      <c r="D31" s="10" t="s">
        <v>7</v>
      </c>
      <c r="E31" s="9" t="s">
        <v>8</v>
      </c>
      <c r="F31" s="32">
        <f>IFERROR(INDEX(matrix!$A:$V,MATCH(Tabel1345[[#This Row],[indicatoren]],matrix!$B:$B,0),MATCH(Tabel1345[[#This Row],[actor]],matrix!$2:$2,0)),"")</f>
        <v>0</v>
      </c>
      <c r="G31" s="14"/>
      <c r="H31" s="31"/>
      <c r="I31" s="31"/>
    </row>
    <row r="32" spans="1:9">
      <c r="A32" s="11" t="str">
        <f t="shared" si="0"/>
        <v>feedback|med.staf</v>
      </c>
      <c r="B32" s="11">
        <v>31</v>
      </c>
      <c r="C32" s="26" t="str">
        <f t="shared" si="3"/>
        <v>feedback</v>
      </c>
      <c r="D32" s="10" t="s">
        <v>7</v>
      </c>
      <c r="E32" s="9" t="s">
        <v>109</v>
      </c>
      <c r="F32" s="32">
        <f>IFERROR(INDEX(matrix!$A:$V,MATCH(Tabel1345[[#This Row],[indicatoren]],matrix!$B:$B,0),MATCH(Tabel1345[[#This Row],[actor]],matrix!$2:$2,0)),"")</f>
        <v>0</v>
      </c>
      <c r="G32" s="14"/>
      <c r="H32" s="31"/>
      <c r="I32" s="31"/>
    </row>
    <row r="33" spans="1:9">
      <c r="A33" s="11" t="str">
        <f t="shared" si="0"/>
        <v>feedback|Verplk.staf</v>
      </c>
      <c r="B33" s="11">
        <v>32</v>
      </c>
      <c r="C33" s="26" t="str">
        <f t="shared" si="3"/>
        <v>feedback</v>
      </c>
      <c r="D33" s="10" t="s">
        <v>7</v>
      </c>
      <c r="E33" s="9" t="s">
        <v>9</v>
      </c>
      <c r="F33" s="32">
        <f>IFERROR(INDEX(matrix!$A:$V,MATCH(Tabel1345[[#This Row],[indicatoren]],matrix!$B:$B,0),MATCH(Tabel1345[[#This Row],[actor]],matrix!$2:$2,0)),"")</f>
        <v>0</v>
      </c>
      <c r="G33" s="14"/>
      <c r="H33" s="31"/>
      <c r="I33" s="31"/>
    </row>
    <row r="34" spans="1:9">
      <c r="A34" s="11" t="str">
        <f t="shared" si="0"/>
        <v>verslaglegging en bekwaamverklaren|vios</v>
      </c>
      <c r="B34" s="11">
        <v>34</v>
      </c>
      <c r="C34" s="25" t="str">
        <f t="shared" ref="C34:C43" si="4">KD4_4</f>
        <v>verslaglegging en bekwaamverklaren</v>
      </c>
      <c r="D34" s="10" t="s">
        <v>0</v>
      </c>
      <c r="E34" s="7" t="s">
        <v>1</v>
      </c>
      <c r="F34" s="32">
        <f>IFERROR(INDEX(matrix!$A:$V,MATCH(Tabel1345[[#This Row],[indicatoren]],matrix!$B:$B,0),MATCH(Tabel1345[[#This Row],[actor]],matrix!$2:$2,0)),"")</f>
        <v>0</v>
      </c>
      <c r="G34" s="14"/>
      <c r="H34" s="31"/>
      <c r="I34" s="31"/>
    </row>
    <row r="35" spans="1:9">
      <c r="A35" s="11" t="str">
        <f t="shared" si="0"/>
        <v>verslaglegging en bekwaamverklaren|praktijkopl</v>
      </c>
      <c r="B35" s="11">
        <v>35</v>
      </c>
      <c r="C35" s="26" t="str">
        <f t="shared" si="4"/>
        <v>verslaglegging en bekwaamverklaren</v>
      </c>
      <c r="D35" s="10" t="s">
        <v>0</v>
      </c>
      <c r="E35" s="7" t="s">
        <v>2</v>
      </c>
      <c r="F35" s="32">
        <f>IFERROR(INDEX(matrix!$A:$V,MATCH(Tabel1345[[#This Row],[indicatoren]],matrix!$B:$B,0),MATCH(Tabel1345[[#This Row],[actor]],matrix!$2:$2,0)),"")</f>
        <v>0</v>
      </c>
      <c r="G35" s="14"/>
      <c r="H35" s="31"/>
      <c r="I35" s="31"/>
    </row>
    <row r="36" spans="1:9">
      <c r="A36" s="11" t="str">
        <f t="shared" si="0"/>
        <v>verslaglegging en bekwaamverklaren|(med.) Ieermeester</v>
      </c>
      <c r="B36" s="11">
        <v>36</v>
      </c>
      <c r="C36" s="26" t="str">
        <f t="shared" si="4"/>
        <v>verslaglegging en bekwaamverklaren</v>
      </c>
      <c r="D36" s="10" t="s">
        <v>0</v>
      </c>
      <c r="E36" s="7" t="s">
        <v>97</v>
      </c>
      <c r="F36" s="32">
        <f>IFERROR(INDEX(matrix!$A:$V,MATCH(Tabel1345[[#This Row],[indicatoren]],matrix!$B:$B,0),MATCH(Tabel1345[[#This Row],[actor]],matrix!$2:$2,0)),"")</f>
        <v>0</v>
      </c>
      <c r="G36" s="14"/>
      <c r="H36" s="31"/>
      <c r="I36" s="31"/>
    </row>
    <row r="37" spans="1:9">
      <c r="A37" s="11" t="str">
        <f t="shared" si="0"/>
        <v xml:space="preserve">verslaglegging en bekwaamverklaren|praktijkopl </v>
      </c>
      <c r="B37" s="11">
        <v>37</v>
      </c>
      <c r="C37" s="26" t="str">
        <f t="shared" si="4"/>
        <v>verslaglegging en bekwaamverklaren</v>
      </c>
      <c r="D37" s="10" t="s">
        <v>3</v>
      </c>
      <c r="E37" s="8" t="s">
        <v>62</v>
      </c>
      <c r="F37" s="32">
        <f>IFERROR(INDEX(matrix!$A:$V,MATCH(Tabel1345[[#This Row],[indicatoren]],matrix!$B:$B,0),MATCH(Tabel1345[[#This Row],[actor]],matrix!$2:$2,0)),"")</f>
        <v>0</v>
      </c>
      <c r="G37" s="14"/>
      <c r="H37" s="31"/>
      <c r="I37" s="31"/>
    </row>
    <row r="38" spans="1:9">
      <c r="A38" s="11" t="str">
        <f t="shared" si="0"/>
        <v>verslaglegging en bekwaamverklaren|leerhuis</v>
      </c>
      <c r="B38" s="11">
        <v>38</v>
      </c>
      <c r="C38" s="26" t="str">
        <f t="shared" si="4"/>
        <v>verslaglegging en bekwaamverklaren</v>
      </c>
      <c r="D38" s="10" t="s">
        <v>3</v>
      </c>
      <c r="E38" s="8" t="s">
        <v>4</v>
      </c>
      <c r="F38" s="32">
        <f>IFERROR(INDEX(matrix!$A:$V,MATCH(Tabel1345[[#This Row],[indicatoren]],matrix!$B:$B,0),MATCH(Tabel1345[[#This Row],[actor]],matrix!$2:$2,0)),"")</f>
        <v>0</v>
      </c>
      <c r="G38" s="14"/>
      <c r="H38" s="31"/>
      <c r="I38" s="31"/>
    </row>
    <row r="39" spans="1:9">
      <c r="A39" s="11" t="str">
        <f t="shared" si="0"/>
        <v>verslaglegging en bekwaamverklaren|beheerder</v>
      </c>
      <c r="B39" s="11">
        <v>39</v>
      </c>
      <c r="C39" s="26" t="str">
        <f t="shared" si="4"/>
        <v>verslaglegging en bekwaamverklaren</v>
      </c>
      <c r="D39" s="10" t="s">
        <v>3</v>
      </c>
      <c r="E39" s="8" t="s">
        <v>5</v>
      </c>
      <c r="F39" s="32">
        <f>IFERROR(INDEX(matrix!$A:$V,MATCH(Tabel1345[[#This Row],[indicatoren]],matrix!$B:$B,0),MATCH(Tabel1345[[#This Row],[actor]],matrix!$2:$2,0)),"")</f>
        <v>0</v>
      </c>
      <c r="G39" s="14"/>
      <c r="H39" s="31"/>
      <c r="I39" s="31"/>
    </row>
    <row r="40" spans="1:9">
      <c r="A40" s="11" t="str">
        <f t="shared" si="0"/>
        <v>verslaglegging en bekwaamverklaren|afd.man</v>
      </c>
      <c r="B40" s="11">
        <v>40</v>
      </c>
      <c r="C40" s="26" t="str">
        <f t="shared" si="4"/>
        <v>verslaglegging en bekwaamverklaren</v>
      </c>
      <c r="D40" s="10" t="s">
        <v>3</v>
      </c>
      <c r="E40" s="8" t="s">
        <v>6</v>
      </c>
      <c r="F40" s="32">
        <f>IFERROR(INDEX(matrix!$A:$V,MATCH(Tabel1345[[#This Row],[indicatoren]],matrix!$B:$B,0),MATCH(Tabel1345[[#This Row],[actor]],matrix!$2:$2,0)),"")</f>
        <v>0</v>
      </c>
      <c r="G40" s="14"/>
      <c r="H40" s="31"/>
      <c r="I40" s="31"/>
    </row>
    <row r="41" spans="1:9">
      <c r="A41" s="11" t="str">
        <f t="shared" si="0"/>
        <v>verslaglegging en bekwaamverklaren|RvB</v>
      </c>
      <c r="B41" s="11">
        <v>41</v>
      </c>
      <c r="C41" s="26" t="str">
        <f t="shared" si="4"/>
        <v>verslaglegging en bekwaamverklaren</v>
      </c>
      <c r="D41" s="10" t="s">
        <v>7</v>
      </c>
      <c r="E41" s="9" t="s">
        <v>8</v>
      </c>
      <c r="F41" s="32">
        <f>IFERROR(INDEX(matrix!$A:$V,MATCH(Tabel1345[[#This Row],[indicatoren]],matrix!$B:$B,0),MATCH(Tabel1345[[#This Row],[actor]],matrix!$2:$2,0)),"")</f>
        <v>0</v>
      </c>
      <c r="G41" s="14"/>
      <c r="H41" s="31"/>
      <c r="I41" s="31"/>
    </row>
    <row r="42" spans="1:9">
      <c r="A42" s="11" t="str">
        <f t="shared" si="0"/>
        <v>verslaglegging en bekwaamverklaren|med.staf</v>
      </c>
      <c r="B42" s="11">
        <v>42</v>
      </c>
      <c r="C42" s="26" t="str">
        <f t="shared" si="4"/>
        <v>verslaglegging en bekwaamverklaren</v>
      </c>
      <c r="D42" s="10" t="s">
        <v>7</v>
      </c>
      <c r="E42" s="9" t="s">
        <v>109</v>
      </c>
      <c r="F42" s="32">
        <f>IFERROR(INDEX(matrix!$A:$V,MATCH(Tabel1345[[#This Row],[indicatoren]],matrix!$B:$B,0),MATCH(Tabel1345[[#This Row],[actor]],matrix!$2:$2,0)),"")</f>
        <v>0</v>
      </c>
      <c r="G42" s="14"/>
      <c r="H42" s="31"/>
      <c r="I42" s="31"/>
    </row>
    <row r="43" spans="1:9">
      <c r="A43" s="11" t="str">
        <f t="shared" si="0"/>
        <v>verslaglegging en bekwaamverklaren|Verplk.staf</v>
      </c>
      <c r="B43" s="11">
        <v>43</v>
      </c>
      <c r="C43" s="26" t="str">
        <f t="shared" si="4"/>
        <v>verslaglegging en bekwaamverklaren</v>
      </c>
      <c r="D43" s="10" t="s">
        <v>7</v>
      </c>
      <c r="E43" s="9" t="s">
        <v>9</v>
      </c>
      <c r="F43" s="32">
        <f>IFERROR(INDEX(matrix!$A:$V,MATCH(Tabel1345[[#This Row],[indicatoren]],matrix!$B:$B,0),MATCH(Tabel1345[[#This Row],[actor]],matrix!$2:$2,0)),"")</f>
        <v>0</v>
      </c>
      <c r="G43" s="14"/>
      <c r="H43" s="31"/>
      <c r="I43" s="31"/>
    </row>
    <row r="44" spans="1:9">
      <c r="A44" s="11" t="str">
        <f t="shared" si="0"/>
        <v>balans werk en privé|vios</v>
      </c>
      <c r="B44" s="11">
        <v>45</v>
      </c>
      <c r="C44" s="25" t="str">
        <f t="shared" ref="C44:C53" si="5">KD4_5</f>
        <v>balans werk en privé</v>
      </c>
      <c r="D44" s="10" t="s">
        <v>0</v>
      </c>
      <c r="E44" s="7" t="s">
        <v>1</v>
      </c>
      <c r="F44" s="32">
        <f>IFERROR(INDEX(matrix!$A:$V,MATCH(Tabel1345[[#This Row],[indicatoren]],matrix!$B:$B,0),MATCH(Tabel1345[[#This Row],[actor]],matrix!$2:$2,0)),"")</f>
        <v>0</v>
      </c>
      <c r="G44" s="14"/>
      <c r="H44" s="31"/>
      <c r="I44" s="31"/>
    </row>
    <row r="45" spans="1:9">
      <c r="A45" s="11" t="str">
        <f t="shared" si="0"/>
        <v>balans werk en privé|praktijkopl</v>
      </c>
      <c r="B45" s="11">
        <v>46</v>
      </c>
      <c r="C45" s="26" t="str">
        <f t="shared" si="5"/>
        <v>balans werk en privé</v>
      </c>
      <c r="D45" s="10" t="s">
        <v>0</v>
      </c>
      <c r="E45" s="7" t="s">
        <v>2</v>
      </c>
      <c r="F45" s="32">
        <f>IFERROR(INDEX(matrix!$A:$V,MATCH(Tabel1345[[#This Row],[indicatoren]],matrix!$B:$B,0),MATCH(Tabel1345[[#This Row],[actor]],matrix!$2:$2,0)),"")</f>
        <v>0</v>
      </c>
      <c r="G45" s="14"/>
      <c r="H45" s="31"/>
      <c r="I45" s="31"/>
    </row>
    <row r="46" spans="1:9">
      <c r="A46" s="11" t="str">
        <f t="shared" si="0"/>
        <v>balans werk en privé|(med.) Ieermeester</v>
      </c>
      <c r="B46" s="11">
        <v>47</v>
      </c>
      <c r="C46" s="26" t="str">
        <f t="shared" si="5"/>
        <v>balans werk en privé</v>
      </c>
      <c r="D46" s="10" t="s">
        <v>0</v>
      </c>
      <c r="E46" s="7" t="s">
        <v>97</v>
      </c>
      <c r="F46" s="32">
        <f>IFERROR(INDEX(matrix!$A:$V,MATCH(Tabel1345[[#This Row],[indicatoren]],matrix!$B:$B,0),MATCH(Tabel1345[[#This Row],[actor]],matrix!$2:$2,0)),"")</f>
        <v>0</v>
      </c>
      <c r="G46" s="14"/>
      <c r="H46" s="31"/>
      <c r="I46" s="31"/>
    </row>
    <row r="47" spans="1:9">
      <c r="A47" s="11" t="str">
        <f t="shared" si="0"/>
        <v xml:space="preserve">balans werk en privé|praktijkopl </v>
      </c>
      <c r="B47" s="11">
        <v>48</v>
      </c>
      <c r="C47" s="26" t="str">
        <f t="shared" si="5"/>
        <v>balans werk en privé</v>
      </c>
      <c r="D47" s="10" t="s">
        <v>3</v>
      </c>
      <c r="E47" s="8" t="s">
        <v>62</v>
      </c>
      <c r="F47" s="32">
        <f>IFERROR(INDEX(matrix!$A:$V,MATCH(Tabel1345[[#This Row],[indicatoren]],matrix!$B:$B,0),MATCH(Tabel1345[[#This Row],[actor]],matrix!$2:$2,0)),"")</f>
        <v>0</v>
      </c>
      <c r="G47" s="14"/>
      <c r="H47" s="31"/>
      <c r="I47" s="31"/>
    </row>
    <row r="48" spans="1:9">
      <c r="A48" s="11" t="str">
        <f t="shared" si="0"/>
        <v>balans werk en privé|leerhuis</v>
      </c>
      <c r="B48" s="11">
        <v>49</v>
      </c>
      <c r="C48" s="26" t="str">
        <f t="shared" si="5"/>
        <v>balans werk en privé</v>
      </c>
      <c r="D48" s="10" t="s">
        <v>3</v>
      </c>
      <c r="E48" s="8" t="s">
        <v>4</v>
      </c>
      <c r="F48" s="32">
        <f>IFERROR(INDEX(matrix!$A:$V,MATCH(Tabel1345[[#This Row],[indicatoren]],matrix!$B:$B,0),MATCH(Tabel1345[[#This Row],[actor]],matrix!$2:$2,0)),"")</f>
        <v>0</v>
      </c>
      <c r="G48" s="14"/>
      <c r="H48" s="31"/>
      <c r="I48" s="31"/>
    </row>
    <row r="49" spans="1:9">
      <c r="A49" s="11" t="str">
        <f t="shared" si="0"/>
        <v>balans werk en privé|beheerder</v>
      </c>
      <c r="B49" s="11">
        <v>50</v>
      </c>
      <c r="C49" s="26" t="str">
        <f t="shared" si="5"/>
        <v>balans werk en privé</v>
      </c>
      <c r="D49" s="10" t="s">
        <v>3</v>
      </c>
      <c r="E49" s="8" t="s">
        <v>5</v>
      </c>
      <c r="F49" s="32">
        <f>IFERROR(INDEX(matrix!$A:$V,MATCH(Tabel1345[[#This Row],[indicatoren]],matrix!$B:$B,0),MATCH(Tabel1345[[#This Row],[actor]],matrix!$2:$2,0)),"")</f>
        <v>0</v>
      </c>
      <c r="G49" s="14"/>
      <c r="H49" s="31"/>
      <c r="I49" s="31"/>
    </row>
    <row r="50" spans="1:9">
      <c r="A50" s="11" t="str">
        <f t="shared" si="0"/>
        <v>balans werk en privé|afd.man</v>
      </c>
      <c r="B50" s="11">
        <v>51</v>
      </c>
      <c r="C50" s="26" t="str">
        <f t="shared" si="5"/>
        <v>balans werk en privé</v>
      </c>
      <c r="D50" s="10" t="s">
        <v>3</v>
      </c>
      <c r="E50" s="8" t="s">
        <v>6</v>
      </c>
      <c r="F50" s="32">
        <f>IFERROR(INDEX(matrix!$A:$V,MATCH(Tabel1345[[#This Row],[indicatoren]],matrix!$B:$B,0),MATCH(Tabel1345[[#This Row],[actor]],matrix!$2:$2,0)),"")</f>
        <v>0</v>
      </c>
      <c r="G50" s="14"/>
      <c r="H50" s="31"/>
      <c r="I50" s="31"/>
    </row>
    <row r="51" spans="1:9">
      <c r="A51" s="11" t="str">
        <f t="shared" si="0"/>
        <v>balans werk en privé|RvB</v>
      </c>
      <c r="B51" s="11">
        <v>52</v>
      </c>
      <c r="C51" s="26" t="str">
        <f t="shared" si="5"/>
        <v>balans werk en privé</v>
      </c>
      <c r="D51" s="10" t="s">
        <v>7</v>
      </c>
      <c r="E51" s="9" t="s">
        <v>8</v>
      </c>
      <c r="F51" s="32">
        <f>IFERROR(INDEX(matrix!$A:$V,MATCH(Tabel1345[[#This Row],[indicatoren]],matrix!$B:$B,0),MATCH(Tabel1345[[#This Row],[actor]],matrix!$2:$2,0)),"")</f>
        <v>0</v>
      </c>
      <c r="G51" s="14"/>
      <c r="H51" s="31"/>
      <c r="I51" s="31"/>
    </row>
    <row r="52" spans="1:9">
      <c r="A52" s="11" t="str">
        <f t="shared" si="0"/>
        <v>balans werk en privé|med.staf</v>
      </c>
      <c r="B52" s="11">
        <v>53</v>
      </c>
      <c r="C52" s="26" t="str">
        <f t="shared" si="5"/>
        <v>balans werk en privé</v>
      </c>
      <c r="D52" s="10" t="s">
        <v>7</v>
      </c>
      <c r="E52" s="9" t="s">
        <v>109</v>
      </c>
      <c r="F52" s="32">
        <f>IFERROR(INDEX(matrix!$A:$V,MATCH(Tabel1345[[#This Row],[indicatoren]],matrix!$B:$B,0),MATCH(Tabel1345[[#This Row],[actor]],matrix!$2:$2,0)),"")</f>
        <v>0</v>
      </c>
      <c r="G52" s="14"/>
      <c r="H52" s="31"/>
      <c r="I52" s="31"/>
    </row>
    <row r="53" spans="1:9">
      <c r="A53" s="11" t="str">
        <f t="shared" si="0"/>
        <v>balans werk en privé|Verplk.staf</v>
      </c>
      <c r="B53" s="11">
        <v>54</v>
      </c>
      <c r="C53" s="26" t="str">
        <f t="shared" si="5"/>
        <v>balans werk en privé</v>
      </c>
      <c r="D53" s="10" t="s">
        <v>7</v>
      </c>
      <c r="E53" s="9" t="s">
        <v>9</v>
      </c>
      <c r="F53" s="32">
        <f>IFERROR(INDEX(matrix!$A:$V,MATCH(Tabel1345[[#This Row],[indicatoren]],matrix!$B:$B,0),MATCH(Tabel1345[[#This Row],[actor]],matrix!$2:$2,0)),"")</f>
        <v>0</v>
      </c>
      <c r="G53" s="14"/>
      <c r="H53" s="31"/>
      <c r="I53" s="31"/>
    </row>
    <row r="54" spans="1:9">
      <c r="A54" s="15" t="str">
        <f t="shared" si="0"/>
        <v>begeleiding in brede competentieontwikkeling|vios</v>
      </c>
      <c r="B54" s="11">
        <v>56</v>
      </c>
      <c r="C54" s="25" t="str">
        <f t="shared" ref="C54:C63" si="6">KD4_6</f>
        <v>begeleiding in brede competentieontwikkeling</v>
      </c>
      <c r="D54" s="10" t="s">
        <v>0</v>
      </c>
      <c r="E54" s="7" t="s">
        <v>1</v>
      </c>
      <c r="F54" s="32">
        <f>IFERROR(INDEX(matrix!$A:$V,MATCH(Tabel1345[[#This Row],[indicatoren]],matrix!$B:$B,0),MATCH(Tabel1345[[#This Row],[actor]],matrix!$2:$2,0)),"")</f>
        <v>0</v>
      </c>
      <c r="G54" s="14"/>
      <c r="H54" s="31"/>
      <c r="I54" s="31"/>
    </row>
    <row r="55" spans="1:9">
      <c r="A55" s="15" t="str">
        <f t="shared" si="0"/>
        <v>begeleiding in brede competentieontwikkeling|praktijkopl</v>
      </c>
      <c r="B55" s="11">
        <v>57</v>
      </c>
      <c r="C55" s="26" t="str">
        <f t="shared" si="6"/>
        <v>begeleiding in brede competentieontwikkeling</v>
      </c>
      <c r="D55" s="10" t="s">
        <v>0</v>
      </c>
      <c r="E55" s="7" t="s">
        <v>2</v>
      </c>
      <c r="F55" s="32">
        <f>IFERROR(INDEX(matrix!$A:$V,MATCH(Tabel1345[[#This Row],[indicatoren]],matrix!$B:$B,0),MATCH(Tabel1345[[#This Row],[actor]],matrix!$2:$2,0)),"")</f>
        <v>0</v>
      </c>
      <c r="G55" s="14"/>
      <c r="H55" s="31"/>
      <c r="I55" s="31"/>
    </row>
    <row r="56" spans="1:9">
      <c r="A56" s="15" t="str">
        <f t="shared" si="0"/>
        <v>begeleiding in brede competentieontwikkeling|(med.) Ieermeester</v>
      </c>
      <c r="B56" s="11">
        <v>58</v>
      </c>
      <c r="C56" s="26" t="str">
        <f t="shared" si="6"/>
        <v>begeleiding in brede competentieontwikkeling</v>
      </c>
      <c r="D56" s="10" t="s">
        <v>0</v>
      </c>
      <c r="E56" s="7" t="s">
        <v>97</v>
      </c>
      <c r="F56" s="32">
        <f>IFERROR(INDEX(matrix!$A:$V,MATCH(Tabel1345[[#This Row],[indicatoren]],matrix!$B:$B,0),MATCH(Tabel1345[[#This Row],[actor]],matrix!$2:$2,0)),"")</f>
        <v>0</v>
      </c>
      <c r="G56" s="14"/>
      <c r="H56" s="31"/>
      <c r="I56" s="31"/>
    </row>
    <row r="57" spans="1:9">
      <c r="A57" s="15" t="str">
        <f t="shared" si="0"/>
        <v xml:space="preserve">begeleiding in brede competentieontwikkeling|praktijkopl </v>
      </c>
      <c r="B57" s="11">
        <v>59</v>
      </c>
      <c r="C57" s="26" t="str">
        <f t="shared" si="6"/>
        <v>begeleiding in brede competentieontwikkeling</v>
      </c>
      <c r="D57" s="10" t="s">
        <v>3</v>
      </c>
      <c r="E57" s="8" t="s">
        <v>62</v>
      </c>
      <c r="F57" s="32">
        <f>IFERROR(INDEX(matrix!$A:$V,MATCH(Tabel1345[[#This Row],[indicatoren]],matrix!$B:$B,0),MATCH(Tabel1345[[#This Row],[actor]],matrix!$2:$2,0)),"")</f>
        <v>0</v>
      </c>
      <c r="G57" s="14"/>
      <c r="H57" s="31"/>
      <c r="I57" s="31"/>
    </row>
    <row r="58" spans="1:9">
      <c r="A58" s="15" t="str">
        <f t="shared" si="0"/>
        <v>begeleiding in brede competentieontwikkeling|leerhuis</v>
      </c>
      <c r="B58" s="11">
        <v>60</v>
      </c>
      <c r="C58" s="26" t="str">
        <f t="shared" si="6"/>
        <v>begeleiding in brede competentieontwikkeling</v>
      </c>
      <c r="D58" s="10" t="s">
        <v>3</v>
      </c>
      <c r="E58" s="8" t="s">
        <v>4</v>
      </c>
      <c r="F58" s="32">
        <f>IFERROR(INDEX(matrix!$A:$V,MATCH(Tabel1345[[#This Row],[indicatoren]],matrix!$B:$B,0),MATCH(Tabel1345[[#This Row],[actor]],matrix!$2:$2,0)),"")</f>
        <v>0</v>
      </c>
      <c r="G58" s="14"/>
      <c r="H58" s="31"/>
      <c r="I58" s="31"/>
    </row>
    <row r="59" spans="1:9">
      <c r="A59" s="15" t="str">
        <f t="shared" si="0"/>
        <v>begeleiding in brede competentieontwikkeling|beheerder</v>
      </c>
      <c r="B59" s="11">
        <v>61</v>
      </c>
      <c r="C59" s="26" t="str">
        <f t="shared" si="6"/>
        <v>begeleiding in brede competentieontwikkeling</v>
      </c>
      <c r="D59" s="10" t="s">
        <v>3</v>
      </c>
      <c r="E59" s="8" t="s">
        <v>5</v>
      </c>
      <c r="F59" s="32">
        <f>IFERROR(INDEX(matrix!$A:$V,MATCH(Tabel1345[[#This Row],[indicatoren]],matrix!$B:$B,0),MATCH(Tabel1345[[#This Row],[actor]],matrix!$2:$2,0)),"")</f>
        <v>0</v>
      </c>
      <c r="G59" s="14"/>
      <c r="H59" s="31"/>
      <c r="I59" s="31"/>
    </row>
    <row r="60" spans="1:9">
      <c r="A60" s="15" t="str">
        <f t="shared" si="0"/>
        <v>begeleiding in brede competentieontwikkeling|afd.man</v>
      </c>
      <c r="B60" s="11">
        <v>62</v>
      </c>
      <c r="C60" s="26" t="str">
        <f t="shared" si="6"/>
        <v>begeleiding in brede competentieontwikkeling</v>
      </c>
      <c r="D60" s="10" t="s">
        <v>3</v>
      </c>
      <c r="E60" s="8" t="s">
        <v>6</v>
      </c>
      <c r="F60" s="32">
        <f>IFERROR(INDEX(matrix!$A:$V,MATCH(Tabel1345[[#This Row],[indicatoren]],matrix!$B:$B,0),MATCH(Tabel1345[[#This Row],[actor]],matrix!$2:$2,0)),"")</f>
        <v>0</v>
      </c>
      <c r="G60" s="14"/>
      <c r="H60" s="31"/>
      <c r="I60" s="31"/>
    </row>
    <row r="61" spans="1:9">
      <c r="A61" s="15" t="str">
        <f t="shared" si="0"/>
        <v>begeleiding in brede competentieontwikkeling|RvB</v>
      </c>
      <c r="B61" s="11">
        <v>63</v>
      </c>
      <c r="C61" s="26" t="str">
        <f t="shared" si="6"/>
        <v>begeleiding in brede competentieontwikkeling</v>
      </c>
      <c r="D61" s="10" t="s">
        <v>7</v>
      </c>
      <c r="E61" s="9" t="s">
        <v>8</v>
      </c>
      <c r="F61" s="32">
        <f>IFERROR(INDEX(matrix!$A:$V,MATCH(Tabel1345[[#This Row],[indicatoren]],matrix!$B:$B,0),MATCH(Tabel1345[[#This Row],[actor]],matrix!$2:$2,0)),"")</f>
        <v>0</v>
      </c>
      <c r="G61" s="14"/>
      <c r="H61" s="31"/>
      <c r="I61" s="31"/>
    </row>
    <row r="62" spans="1:9">
      <c r="A62" s="15" t="str">
        <f t="shared" si="0"/>
        <v>begeleiding in brede competentieontwikkeling|med.staf</v>
      </c>
      <c r="B62" s="11">
        <v>64</v>
      </c>
      <c r="C62" s="26" t="str">
        <f t="shared" si="6"/>
        <v>begeleiding in brede competentieontwikkeling</v>
      </c>
      <c r="D62" s="10" t="s">
        <v>7</v>
      </c>
      <c r="E62" s="9" t="s">
        <v>109</v>
      </c>
      <c r="F62" s="32">
        <f>IFERROR(INDEX(matrix!$A:$V,MATCH(Tabel1345[[#This Row],[indicatoren]],matrix!$B:$B,0),MATCH(Tabel1345[[#This Row],[actor]],matrix!$2:$2,0)),"")</f>
        <v>0</v>
      </c>
      <c r="G62" s="14"/>
      <c r="H62" s="31"/>
      <c r="I62" s="31"/>
    </row>
    <row r="63" spans="1:9">
      <c r="A63" s="15" t="str">
        <f t="shared" ref="A63:A83" si="7">C63&amp;"|"&amp;E63</f>
        <v>begeleiding in brede competentieontwikkeling|Verplk.staf</v>
      </c>
      <c r="B63" s="11">
        <v>65</v>
      </c>
      <c r="C63" s="26" t="str">
        <f t="shared" si="6"/>
        <v>begeleiding in brede competentieontwikkeling</v>
      </c>
      <c r="D63" s="10" t="s">
        <v>7</v>
      </c>
      <c r="E63" s="9" t="s">
        <v>9</v>
      </c>
      <c r="F63" s="32">
        <f>IFERROR(INDEX(matrix!$A:$V,MATCH(Tabel1345[[#This Row],[indicatoren]],matrix!$B:$B,0),MATCH(Tabel1345[[#This Row],[actor]],matrix!$2:$2,0)),"")</f>
        <v>0</v>
      </c>
      <c r="G63" s="14"/>
      <c r="H63" s="31"/>
      <c r="I63" s="31"/>
    </row>
    <row r="64" spans="1:9">
      <c r="A64" s="15" t="str">
        <f t="shared" si="7"/>
        <v>urenverdeling productie/praktijkleren/school|vios</v>
      </c>
      <c r="B64" s="11">
        <v>56</v>
      </c>
      <c r="C64" s="25" t="str">
        <f t="shared" ref="C64:C73" si="8">KD4_7</f>
        <v>urenverdeling productie/praktijkleren/school</v>
      </c>
      <c r="D64" s="10" t="s">
        <v>0</v>
      </c>
      <c r="E64" s="7" t="s">
        <v>1</v>
      </c>
      <c r="F64" s="32">
        <f>IFERROR(INDEX(matrix!$A:$V,MATCH(Tabel1345[[#This Row],[indicatoren]],matrix!$B:$B,0),MATCH(Tabel1345[[#This Row],[actor]],matrix!$2:$2,0)),"")</f>
        <v>0</v>
      </c>
      <c r="G64" s="14"/>
      <c r="H64" s="31"/>
      <c r="I64" s="31"/>
    </row>
    <row r="65" spans="1:9">
      <c r="A65" s="15" t="str">
        <f t="shared" si="7"/>
        <v>urenverdeling productie/praktijkleren/school|praktijkopl</v>
      </c>
      <c r="B65" s="11">
        <v>57</v>
      </c>
      <c r="C65" s="26" t="str">
        <f t="shared" si="8"/>
        <v>urenverdeling productie/praktijkleren/school</v>
      </c>
      <c r="D65" s="10" t="s">
        <v>0</v>
      </c>
      <c r="E65" s="7" t="s">
        <v>2</v>
      </c>
      <c r="F65" s="32">
        <f>IFERROR(INDEX(matrix!$A:$V,MATCH(Tabel1345[[#This Row],[indicatoren]],matrix!$B:$B,0),MATCH(Tabel1345[[#This Row],[actor]],matrix!$2:$2,0)),"")</f>
        <v>0</v>
      </c>
      <c r="G65" s="14"/>
      <c r="H65" s="31"/>
      <c r="I65" s="31"/>
    </row>
    <row r="66" spans="1:9">
      <c r="A66" s="15" t="str">
        <f t="shared" si="7"/>
        <v>urenverdeling productie/praktijkleren/school|(med.) Ieermeester</v>
      </c>
      <c r="B66" s="11">
        <v>58</v>
      </c>
      <c r="C66" s="26" t="str">
        <f t="shared" si="8"/>
        <v>urenverdeling productie/praktijkleren/school</v>
      </c>
      <c r="D66" s="10" t="s">
        <v>0</v>
      </c>
      <c r="E66" s="7" t="s">
        <v>97</v>
      </c>
      <c r="F66" s="32">
        <f>IFERROR(INDEX(matrix!$A:$V,MATCH(Tabel1345[[#This Row],[indicatoren]],matrix!$B:$B,0),MATCH(Tabel1345[[#This Row],[actor]],matrix!$2:$2,0)),"")</f>
        <v>0</v>
      </c>
      <c r="G66" s="14"/>
      <c r="H66" s="31"/>
      <c r="I66" s="31"/>
    </row>
    <row r="67" spans="1:9">
      <c r="A67" s="15" t="str">
        <f t="shared" si="7"/>
        <v xml:space="preserve">urenverdeling productie/praktijkleren/school|praktijkopl </v>
      </c>
      <c r="B67" s="11">
        <v>59</v>
      </c>
      <c r="C67" s="26" t="str">
        <f t="shared" si="8"/>
        <v>urenverdeling productie/praktijkleren/school</v>
      </c>
      <c r="D67" s="10" t="s">
        <v>3</v>
      </c>
      <c r="E67" s="8" t="s">
        <v>62</v>
      </c>
      <c r="F67" s="32">
        <f>IFERROR(INDEX(matrix!$A:$V,MATCH(Tabel1345[[#This Row],[indicatoren]],matrix!$B:$B,0),MATCH(Tabel1345[[#This Row],[actor]],matrix!$2:$2,0)),"")</f>
        <v>0</v>
      </c>
      <c r="G67" s="14"/>
      <c r="H67" s="31"/>
      <c r="I67" s="31"/>
    </row>
    <row r="68" spans="1:9">
      <c r="A68" s="15" t="str">
        <f t="shared" si="7"/>
        <v>urenverdeling productie/praktijkleren/school|leerhuis</v>
      </c>
      <c r="B68" s="11">
        <v>60</v>
      </c>
      <c r="C68" s="26" t="str">
        <f t="shared" si="8"/>
        <v>urenverdeling productie/praktijkleren/school</v>
      </c>
      <c r="D68" s="10" t="s">
        <v>3</v>
      </c>
      <c r="E68" s="8" t="s">
        <v>4</v>
      </c>
      <c r="F68" s="32">
        <f>IFERROR(INDEX(matrix!$A:$V,MATCH(Tabel1345[[#This Row],[indicatoren]],matrix!$B:$B,0),MATCH(Tabel1345[[#This Row],[actor]],matrix!$2:$2,0)),"")</f>
        <v>0</v>
      </c>
      <c r="G68" s="14"/>
      <c r="H68" s="31"/>
      <c r="I68" s="31"/>
    </row>
    <row r="69" spans="1:9">
      <c r="A69" s="15" t="str">
        <f t="shared" si="7"/>
        <v>urenverdeling productie/praktijkleren/school|beheerder</v>
      </c>
      <c r="B69" s="11">
        <v>61</v>
      </c>
      <c r="C69" s="26" t="str">
        <f t="shared" si="8"/>
        <v>urenverdeling productie/praktijkleren/school</v>
      </c>
      <c r="D69" s="10" t="s">
        <v>3</v>
      </c>
      <c r="E69" s="8" t="s">
        <v>5</v>
      </c>
      <c r="F69" s="32">
        <f>IFERROR(INDEX(matrix!$A:$V,MATCH(Tabel1345[[#This Row],[indicatoren]],matrix!$B:$B,0),MATCH(Tabel1345[[#This Row],[actor]],matrix!$2:$2,0)),"")</f>
        <v>0</v>
      </c>
      <c r="G69" s="14"/>
      <c r="H69" s="31"/>
      <c r="I69" s="31"/>
    </row>
    <row r="70" spans="1:9">
      <c r="A70" s="15" t="str">
        <f t="shared" si="7"/>
        <v>urenverdeling productie/praktijkleren/school|afd.man</v>
      </c>
      <c r="B70" s="11">
        <v>62</v>
      </c>
      <c r="C70" s="26" t="str">
        <f t="shared" si="8"/>
        <v>urenverdeling productie/praktijkleren/school</v>
      </c>
      <c r="D70" s="10" t="s">
        <v>3</v>
      </c>
      <c r="E70" s="8" t="s">
        <v>6</v>
      </c>
      <c r="F70" s="32">
        <f>IFERROR(INDEX(matrix!$A:$V,MATCH(Tabel1345[[#This Row],[indicatoren]],matrix!$B:$B,0),MATCH(Tabel1345[[#This Row],[actor]],matrix!$2:$2,0)),"")</f>
        <v>0</v>
      </c>
      <c r="G70" s="14"/>
      <c r="H70" s="31"/>
      <c r="I70" s="31"/>
    </row>
    <row r="71" spans="1:9">
      <c r="A71" s="15" t="str">
        <f t="shared" si="7"/>
        <v>urenverdeling productie/praktijkleren/school|RvB</v>
      </c>
      <c r="B71" s="11">
        <v>63</v>
      </c>
      <c r="C71" s="26" t="str">
        <f t="shared" si="8"/>
        <v>urenverdeling productie/praktijkleren/school</v>
      </c>
      <c r="D71" s="10" t="s">
        <v>7</v>
      </c>
      <c r="E71" s="9" t="s">
        <v>8</v>
      </c>
      <c r="F71" s="32">
        <f>IFERROR(INDEX(matrix!$A:$V,MATCH(Tabel1345[[#This Row],[indicatoren]],matrix!$B:$B,0),MATCH(Tabel1345[[#This Row],[actor]],matrix!$2:$2,0)),"")</f>
        <v>0</v>
      </c>
      <c r="G71" s="14"/>
      <c r="H71" s="31"/>
      <c r="I71" s="31"/>
    </row>
    <row r="72" spans="1:9">
      <c r="A72" s="15" t="str">
        <f t="shared" si="7"/>
        <v>urenverdeling productie/praktijkleren/school|med.staf</v>
      </c>
      <c r="B72" s="11">
        <v>64</v>
      </c>
      <c r="C72" s="26" t="str">
        <f t="shared" si="8"/>
        <v>urenverdeling productie/praktijkleren/school</v>
      </c>
      <c r="D72" s="10" t="s">
        <v>7</v>
      </c>
      <c r="E72" s="9" t="s">
        <v>109</v>
      </c>
      <c r="F72" s="32">
        <f>IFERROR(INDEX(matrix!$A:$V,MATCH(Tabel1345[[#This Row],[indicatoren]],matrix!$B:$B,0),MATCH(Tabel1345[[#This Row],[actor]],matrix!$2:$2,0)),"")</f>
        <v>0</v>
      </c>
      <c r="G72" s="14"/>
      <c r="H72" s="31"/>
      <c r="I72" s="31"/>
    </row>
    <row r="73" spans="1:9">
      <c r="A73" s="15" t="str">
        <f t="shared" si="7"/>
        <v>urenverdeling productie/praktijkleren/school|Verplk.staf</v>
      </c>
      <c r="B73" s="11">
        <v>65</v>
      </c>
      <c r="C73" s="26" t="str">
        <f t="shared" si="8"/>
        <v>urenverdeling productie/praktijkleren/school</v>
      </c>
      <c r="D73" s="10" t="s">
        <v>7</v>
      </c>
      <c r="E73" s="9" t="s">
        <v>9</v>
      </c>
      <c r="F73" s="32">
        <f>IFERROR(INDEX(matrix!$A:$V,MATCH(Tabel1345[[#This Row],[indicatoren]],matrix!$B:$B,0),MATCH(Tabel1345[[#This Row],[actor]],matrix!$2:$2,0)),"")</f>
        <v>0</v>
      </c>
      <c r="G73" s="14"/>
      <c r="H73" s="31"/>
      <c r="I73" s="31"/>
    </row>
    <row r="74" spans="1:9">
      <c r="A74" s="15" t="str">
        <f t="shared" si="7"/>
        <v>0|vios</v>
      </c>
      <c r="B74" s="11">
        <v>67</v>
      </c>
      <c r="C74" s="25">
        <f t="shared" ref="C74:C83" si="9">KD4_8</f>
        <v>0</v>
      </c>
      <c r="D74" s="10" t="s">
        <v>0</v>
      </c>
      <c r="E74" s="7" t="s">
        <v>1</v>
      </c>
      <c r="F74" s="32" t="str">
        <f>IFERROR(INDEX(matrix!$A:$V,MATCH(Tabel1345[[#This Row],[indicatoren]],matrix!$B:$B,0),MATCH(Tabel1345[[#This Row],[actor]],matrix!$2:$2,0)),"")</f>
        <v/>
      </c>
      <c r="G74" s="14"/>
      <c r="H74" s="31"/>
      <c r="I74" s="31"/>
    </row>
    <row r="75" spans="1:9">
      <c r="A75" s="15" t="str">
        <f t="shared" si="7"/>
        <v>0|praktijkopl</v>
      </c>
      <c r="B75" s="11">
        <v>68</v>
      </c>
      <c r="C75" s="26">
        <f t="shared" si="9"/>
        <v>0</v>
      </c>
      <c r="D75" s="10" t="s">
        <v>0</v>
      </c>
      <c r="E75" s="7" t="s">
        <v>2</v>
      </c>
      <c r="F75" s="32" t="str">
        <f>IFERROR(INDEX(matrix!$A:$V,MATCH(Tabel1345[[#This Row],[indicatoren]],matrix!$B:$B,0),MATCH(Tabel1345[[#This Row],[actor]],matrix!$2:$2,0)),"")</f>
        <v/>
      </c>
      <c r="G75" s="14"/>
      <c r="H75" s="31"/>
      <c r="I75" s="31"/>
    </row>
    <row r="76" spans="1:9">
      <c r="A76" s="15" t="str">
        <f t="shared" si="7"/>
        <v>0|(med.) Ieermeester</v>
      </c>
      <c r="B76" s="11">
        <v>69</v>
      </c>
      <c r="C76" s="26">
        <f t="shared" si="9"/>
        <v>0</v>
      </c>
      <c r="D76" s="10" t="s">
        <v>0</v>
      </c>
      <c r="E76" s="7" t="s">
        <v>97</v>
      </c>
      <c r="F76" s="32" t="str">
        <f>IFERROR(INDEX(matrix!$A:$V,MATCH(Tabel1345[[#This Row],[indicatoren]],matrix!$B:$B,0),MATCH(Tabel1345[[#This Row],[actor]],matrix!$2:$2,0)),"")</f>
        <v/>
      </c>
      <c r="G76" s="14"/>
      <c r="H76" s="31"/>
      <c r="I76" s="31"/>
    </row>
    <row r="77" spans="1:9">
      <c r="A77" s="15" t="str">
        <f t="shared" si="7"/>
        <v xml:space="preserve">0|praktijkopl </v>
      </c>
      <c r="B77" s="11">
        <v>70</v>
      </c>
      <c r="C77" s="26">
        <f t="shared" si="9"/>
        <v>0</v>
      </c>
      <c r="D77" s="10" t="s">
        <v>3</v>
      </c>
      <c r="E77" s="8" t="s">
        <v>62</v>
      </c>
      <c r="F77" s="32" t="str">
        <f>IFERROR(INDEX(matrix!$A:$V,MATCH(Tabel1345[[#This Row],[indicatoren]],matrix!$B:$B,0),MATCH(Tabel1345[[#This Row],[actor]],matrix!$2:$2,0)),"")</f>
        <v/>
      </c>
      <c r="G77" s="14"/>
      <c r="H77" s="31"/>
      <c r="I77" s="31"/>
    </row>
    <row r="78" spans="1:9">
      <c r="A78" s="15" t="str">
        <f t="shared" si="7"/>
        <v>0|leerhuis</v>
      </c>
      <c r="B78" s="11">
        <v>71</v>
      </c>
      <c r="C78" s="26">
        <f t="shared" si="9"/>
        <v>0</v>
      </c>
      <c r="D78" s="10" t="s">
        <v>3</v>
      </c>
      <c r="E78" s="8" t="s">
        <v>4</v>
      </c>
      <c r="F78" s="32" t="str">
        <f>IFERROR(INDEX(matrix!$A:$V,MATCH(Tabel1345[[#This Row],[indicatoren]],matrix!$B:$B,0),MATCH(Tabel1345[[#This Row],[actor]],matrix!$2:$2,0)),"")</f>
        <v/>
      </c>
      <c r="G78" s="14"/>
      <c r="H78" s="31"/>
      <c r="I78" s="31"/>
    </row>
    <row r="79" spans="1:9">
      <c r="A79" s="15" t="str">
        <f t="shared" si="7"/>
        <v>0|beheerder</v>
      </c>
      <c r="B79" s="11">
        <v>72</v>
      </c>
      <c r="C79" s="26">
        <f t="shared" si="9"/>
        <v>0</v>
      </c>
      <c r="D79" s="10" t="s">
        <v>3</v>
      </c>
      <c r="E79" s="8" t="s">
        <v>5</v>
      </c>
      <c r="F79" s="32" t="str">
        <f>IFERROR(INDEX(matrix!$A:$V,MATCH(Tabel1345[[#This Row],[indicatoren]],matrix!$B:$B,0),MATCH(Tabel1345[[#This Row],[actor]],matrix!$2:$2,0)),"")</f>
        <v/>
      </c>
      <c r="G79" s="14"/>
      <c r="H79" s="31"/>
      <c r="I79" s="31"/>
    </row>
    <row r="80" spans="1:9">
      <c r="A80" s="15" t="str">
        <f t="shared" si="7"/>
        <v>0|afd.man</v>
      </c>
      <c r="B80" s="11">
        <v>73</v>
      </c>
      <c r="C80" s="26">
        <f t="shared" si="9"/>
        <v>0</v>
      </c>
      <c r="D80" s="10" t="s">
        <v>3</v>
      </c>
      <c r="E80" s="8" t="s">
        <v>6</v>
      </c>
      <c r="F80" s="32" t="str">
        <f>IFERROR(INDEX(matrix!$A:$V,MATCH(Tabel1345[[#This Row],[indicatoren]],matrix!$B:$B,0),MATCH(Tabel1345[[#This Row],[actor]],matrix!$2:$2,0)),"")</f>
        <v/>
      </c>
      <c r="G80" s="14"/>
      <c r="H80" s="31"/>
      <c r="I80" s="31"/>
    </row>
    <row r="81" spans="1:9">
      <c r="A81" s="15" t="str">
        <f t="shared" si="7"/>
        <v>0|RvB</v>
      </c>
      <c r="B81" s="11">
        <v>74</v>
      </c>
      <c r="C81" s="26">
        <f t="shared" si="9"/>
        <v>0</v>
      </c>
      <c r="D81" s="10" t="s">
        <v>7</v>
      </c>
      <c r="E81" s="9" t="s">
        <v>8</v>
      </c>
      <c r="F81" s="32" t="str">
        <f>IFERROR(INDEX(matrix!$A:$V,MATCH(Tabel1345[[#This Row],[indicatoren]],matrix!$B:$B,0),MATCH(Tabel1345[[#This Row],[actor]],matrix!$2:$2,0)),"")</f>
        <v/>
      </c>
      <c r="G81" s="14"/>
      <c r="H81" s="31"/>
      <c r="I81" s="31"/>
    </row>
    <row r="82" spans="1:9">
      <c r="A82" s="15" t="str">
        <f t="shared" si="7"/>
        <v>0|med.staf</v>
      </c>
      <c r="B82" s="11">
        <v>75</v>
      </c>
      <c r="C82" s="26">
        <f t="shared" si="9"/>
        <v>0</v>
      </c>
      <c r="D82" s="10" t="s">
        <v>7</v>
      </c>
      <c r="E82" s="9" t="s">
        <v>109</v>
      </c>
      <c r="F82" s="32" t="str">
        <f>IFERROR(INDEX(matrix!$A:$V,MATCH(Tabel1345[[#This Row],[indicatoren]],matrix!$B:$B,0),MATCH(Tabel1345[[#This Row],[actor]],matrix!$2:$2,0)),"")</f>
        <v/>
      </c>
      <c r="G82" s="14"/>
      <c r="H82" s="31"/>
      <c r="I82" s="31"/>
    </row>
    <row r="83" spans="1:9">
      <c r="A83" s="15" t="str">
        <f t="shared" si="7"/>
        <v>0|Verplk.staf</v>
      </c>
      <c r="B83" s="11">
        <v>76</v>
      </c>
      <c r="C83" s="26">
        <f t="shared" si="9"/>
        <v>0</v>
      </c>
      <c r="D83" s="10" t="s">
        <v>7</v>
      </c>
      <c r="E83" s="9" t="s">
        <v>9</v>
      </c>
      <c r="F83" s="32" t="str">
        <f>IFERROR(INDEX(matrix!$A:$V,MATCH(Tabel1345[[#This Row],[indicatoren]],matrix!$B:$B,0),MATCH(Tabel1345[[#This Row],[actor]],matrix!$2:$2,0)),"")</f>
        <v/>
      </c>
      <c r="G83" s="14"/>
      <c r="H83" s="31"/>
      <c r="I83" s="31"/>
    </row>
    <row r="84" spans="1:9">
      <c r="A84" s="15" t="str">
        <f t="shared" ref="A84:A103" si="10">C84&amp;"|"&amp;E84</f>
        <v>0|vios</v>
      </c>
      <c r="B84" s="11">
        <v>67</v>
      </c>
      <c r="C84" s="26">
        <f t="shared" ref="C84:C93" si="11">KD4_9</f>
        <v>0</v>
      </c>
      <c r="D84" s="10" t="s">
        <v>0</v>
      </c>
      <c r="E84" s="7" t="s">
        <v>1</v>
      </c>
      <c r="F84" s="32" t="str">
        <f>IFERROR(INDEX(matrix!$A:$V,MATCH(Tabel1345[[#This Row],[indicatoren]],matrix!$B:$B,0),MATCH(Tabel1345[[#This Row],[actor]],matrix!$2:$2,0)),"")</f>
        <v/>
      </c>
      <c r="G84" s="14"/>
      <c r="H84" s="31"/>
      <c r="I84" s="31"/>
    </row>
    <row r="85" spans="1:9">
      <c r="A85" s="15" t="str">
        <f t="shared" si="10"/>
        <v>0|praktijkopl</v>
      </c>
      <c r="B85" s="11">
        <v>68</v>
      </c>
      <c r="C85" s="26">
        <f t="shared" si="11"/>
        <v>0</v>
      </c>
      <c r="D85" s="10" t="s">
        <v>0</v>
      </c>
      <c r="E85" s="7" t="s">
        <v>2</v>
      </c>
      <c r="F85" s="32" t="str">
        <f>IFERROR(INDEX(matrix!$A:$V,MATCH(Tabel1345[[#This Row],[indicatoren]],matrix!$B:$B,0),MATCH(Tabel1345[[#This Row],[actor]],matrix!$2:$2,0)),"")</f>
        <v/>
      </c>
      <c r="G85" s="14"/>
      <c r="H85" s="31"/>
      <c r="I85" s="31"/>
    </row>
    <row r="86" spans="1:9">
      <c r="A86" s="15" t="str">
        <f t="shared" si="10"/>
        <v>0|(med.) Ieermeester</v>
      </c>
      <c r="B86" s="11">
        <v>69</v>
      </c>
      <c r="C86" s="26">
        <f t="shared" si="11"/>
        <v>0</v>
      </c>
      <c r="D86" s="10" t="s">
        <v>0</v>
      </c>
      <c r="E86" s="7" t="s">
        <v>97</v>
      </c>
      <c r="F86" s="32" t="str">
        <f>IFERROR(INDEX(matrix!$A:$V,MATCH(Tabel1345[[#This Row],[indicatoren]],matrix!$B:$B,0),MATCH(Tabel1345[[#This Row],[actor]],matrix!$2:$2,0)),"")</f>
        <v/>
      </c>
      <c r="G86" s="14"/>
      <c r="H86" s="31"/>
      <c r="I86" s="31"/>
    </row>
    <row r="87" spans="1:9">
      <c r="A87" s="15" t="str">
        <f t="shared" si="10"/>
        <v xml:space="preserve">0|praktijkopl </v>
      </c>
      <c r="B87" s="11">
        <v>70</v>
      </c>
      <c r="C87" s="26">
        <f t="shared" si="11"/>
        <v>0</v>
      </c>
      <c r="D87" s="10" t="s">
        <v>3</v>
      </c>
      <c r="E87" s="8" t="s">
        <v>62</v>
      </c>
      <c r="F87" s="32" t="str">
        <f>IFERROR(INDEX(matrix!$A:$V,MATCH(Tabel1345[[#This Row],[indicatoren]],matrix!$B:$B,0),MATCH(Tabel1345[[#This Row],[actor]],matrix!$2:$2,0)),"")</f>
        <v/>
      </c>
      <c r="G87" s="14"/>
      <c r="H87" s="31"/>
      <c r="I87" s="31"/>
    </row>
    <row r="88" spans="1:9">
      <c r="A88" s="15" t="str">
        <f t="shared" si="10"/>
        <v>0|leerhuis</v>
      </c>
      <c r="B88" s="11">
        <v>71</v>
      </c>
      <c r="C88" s="26">
        <f t="shared" si="11"/>
        <v>0</v>
      </c>
      <c r="D88" s="10" t="s">
        <v>3</v>
      </c>
      <c r="E88" s="8" t="s">
        <v>4</v>
      </c>
      <c r="F88" s="32" t="str">
        <f>IFERROR(INDEX(matrix!$A:$V,MATCH(Tabel1345[[#This Row],[indicatoren]],matrix!$B:$B,0),MATCH(Tabel1345[[#This Row],[actor]],matrix!$2:$2,0)),"")</f>
        <v/>
      </c>
      <c r="G88" s="14"/>
      <c r="H88" s="31"/>
      <c r="I88" s="31"/>
    </row>
    <row r="89" spans="1:9">
      <c r="A89" s="15" t="str">
        <f t="shared" si="10"/>
        <v>0|beheerder</v>
      </c>
      <c r="B89" s="11">
        <v>72</v>
      </c>
      <c r="C89" s="26">
        <f t="shared" si="11"/>
        <v>0</v>
      </c>
      <c r="D89" s="10" t="s">
        <v>3</v>
      </c>
      <c r="E89" s="8" t="s">
        <v>5</v>
      </c>
      <c r="F89" s="32" t="str">
        <f>IFERROR(INDEX(matrix!$A:$V,MATCH(Tabel1345[[#This Row],[indicatoren]],matrix!$B:$B,0),MATCH(Tabel1345[[#This Row],[actor]],matrix!$2:$2,0)),"")</f>
        <v/>
      </c>
      <c r="G89" s="14"/>
      <c r="H89" s="31"/>
      <c r="I89" s="31"/>
    </row>
    <row r="90" spans="1:9">
      <c r="A90" s="15" t="str">
        <f t="shared" si="10"/>
        <v>0|afd.man</v>
      </c>
      <c r="B90" s="11">
        <v>73</v>
      </c>
      <c r="C90" s="26">
        <f t="shared" si="11"/>
        <v>0</v>
      </c>
      <c r="D90" s="10" t="s">
        <v>3</v>
      </c>
      <c r="E90" s="8" t="s">
        <v>6</v>
      </c>
      <c r="F90" s="32" t="str">
        <f>IFERROR(INDEX(matrix!$A:$V,MATCH(Tabel1345[[#This Row],[indicatoren]],matrix!$B:$B,0),MATCH(Tabel1345[[#This Row],[actor]],matrix!$2:$2,0)),"")</f>
        <v/>
      </c>
      <c r="G90" s="14"/>
      <c r="H90" s="31"/>
      <c r="I90" s="31"/>
    </row>
    <row r="91" spans="1:9">
      <c r="A91" s="15" t="str">
        <f t="shared" si="10"/>
        <v>0|RvB</v>
      </c>
      <c r="B91" s="11">
        <v>74</v>
      </c>
      <c r="C91" s="26">
        <f t="shared" si="11"/>
        <v>0</v>
      </c>
      <c r="D91" s="10" t="s">
        <v>7</v>
      </c>
      <c r="E91" s="9" t="s">
        <v>8</v>
      </c>
      <c r="F91" s="32" t="str">
        <f>IFERROR(INDEX(matrix!$A:$V,MATCH(Tabel1345[[#This Row],[indicatoren]],matrix!$B:$B,0),MATCH(Tabel1345[[#This Row],[actor]],matrix!$2:$2,0)),"")</f>
        <v/>
      </c>
      <c r="G91" s="14"/>
      <c r="H91" s="31"/>
      <c r="I91" s="31"/>
    </row>
    <row r="92" spans="1:9">
      <c r="A92" s="15" t="str">
        <f t="shared" si="10"/>
        <v>0|med.staf</v>
      </c>
      <c r="B92" s="11">
        <v>75</v>
      </c>
      <c r="C92" s="26">
        <f t="shared" si="11"/>
        <v>0</v>
      </c>
      <c r="D92" s="10" t="s">
        <v>7</v>
      </c>
      <c r="E92" s="9" t="s">
        <v>109</v>
      </c>
      <c r="F92" s="32" t="str">
        <f>IFERROR(INDEX(matrix!$A:$V,MATCH(Tabel1345[[#This Row],[indicatoren]],matrix!$B:$B,0),MATCH(Tabel1345[[#This Row],[actor]],matrix!$2:$2,0)),"")</f>
        <v/>
      </c>
      <c r="G92" s="14"/>
      <c r="H92" s="31"/>
      <c r="I92" s="31"/>
    </row>
    <row r="93" spans="1:9">
      <c r="A93" s="15" t="str">
        <f t="shared" si="10"/>
        <v>0|Verplk.staf</v>
      </c>
      <c r="B93" s="11">
        <v>76</v>
      </c>
      <c r="C93" s="26">
        <f t="shared" si="11"/>
        <v>0</v>
      </c>
      <c r="D93" s="10" t="s">
        <v>7</v>
      </c>
      <c r="E93" s="9" t="s">
        <v>9</v>
      </c>
      <c r="F93" s="32" t="str">
        <f>IFERROR(INDEX(matrix!$A:$V,MATCH(Tabel1345[[#This Row],[indicatoren]],matrix!$B:$B,0),MATCH(Tabel1345[[#This Row],[actor]],matrix!$2:$2,0)),"")</f>
        <v/>
      </c>
      <c r="G93" s="14"/>
      <c r="H93" s="31"/>
      <c r="I93" s="31"/>
    </row>
    <row r="94" spans="1:9">
      <c r="A94" s="15" t="str">
        <f t="shared" si="10"/>
        <v>0|vios</v>
      </c>
      <c r="B94" s="11">
        <v>67</v>
      </c>
      <c r="C94" s="26">
        <f t="shared" ref="C94:C103" si="12">KD4_10</f>
        <v>0</v>
      </c>
      <c r="D94" s="10" t="s">
        <v>0</v>
      </c>
      <c r="E94" s="7" t="s">
        <v>1</v>
      </c>
      <c r="F94" s="32" t="str">
        <f>IFERROR(INDEX(matrix!$A:$V,MATCH(Tabel1345[[#This Row],[indicatoren]],matrix!$B:$B,0),MATCH(Tabel1345[[#This Row],[actor]],matrix!$2:$2,0)),"")</f>
        <v/>
      </c>
      <c r="G94" s="14"/>
      <c r="H94" s="31"/>
      <c r="I94" s="31"/>
    </row>
    <row r="95" spans="1:9">
      <c r="A95" s="15" t="str">
        <f t="shared" si="10"/>
        <v>0|praktijkopl</v>
      </c>
      <c r="B95" s="11">
        <v>68</v>
      </c>
      <c r="C95" s="26">
        <f t="shared" si="12"/>
        <v>0</v>
      </c>
      <c r="D95" s="10" t="s">
        <v>0</v>
      </c>
      <c r="E95" s="7" t="s">
        <v>2</v>
      </c>
      <c r="F95" s="32" t="str">
        <f>IFERROR(INDEX(matrix!$A:$V,MATCH(Tabel1345[[#This Row],[indicatoren]],matrix!$B:$B,0),MATCH(Tabel1345[[#This Row],[actor]],matrix!$2:$2,0)),"")</f>
        <v/>
      </c>
      <c r="G95" s="14"/>
      <c r="H95" s="31"/>
      <c r="I95" s="31"/>
    </row>
    <row r="96" spans="1:9">
      <c r="A96" s="15" t="str">
        <f t="shared" si="10"/>
        <v>0|(med.) Ieermeester</v>
      </c>
      <c r="B96" s="11">
        <v>69</v>
      </c>
      <c r="C96" s="26">
        <f t="shared" si="12"/>
        <v>0</v>
      </c>
      <c r="D96" s="10" t="s">
        <v>0</v>
      </c>
      <c r="E96" s="7" t="s">
        <v>97</v>
      </c>
      <c r="F96" s="32" t="str">
        <f>IFERROR(INDEX(matrix!$A:$V,MATCH(Tabel1345[[#This Row],[indicatoren]],matrix!$B:$B,0),MATCH(Tabel1345[[#This Row],[actor]],matrix!$2:$2,0)),"")</f>
        <v/>
      </c>
      <c r="G96" s="14"/>
      <c r="H96" s="31"/>
      <c r="I96" s="31"/>
    </row>
    <row r="97" spans="1:9">
      <c r="A97" s="15" t="str">
        <f t="shared" si="10"/>
        <v xml:space="preserve">0|praktijkopl </v>
      </c>
      <c r="B97" s="11">
        <v>70</v>
      </c>
      <c r="C97" s="26">
        <f t="shared" si="12"/>
        <v>0</v>
      </c>
      <c r="D97" s="10" t="s">
        <v>3</v>
      </c>
      <c r="E97" s="8" t="s">
        <v>62</v>
      </c>
      <c r="F97" s="32" t="str">
        <f>IFERROR(INDEX(matrix!$A:$V,MATCH(Tabel1345[[#This Row],[indicatoren]],matrix!$B:$B,0),MATCH(Tabel1345[[#This Row],[actor]],matrix!$2:$2,0)),"")</f>
        <v/>
      </c>
      <c r="G97" s="14"/>
      <c r="H97" s="31"/>
      <c r="I97" s="31"/>
    </row>
    <row r="98" spans="1:9">
      <c r="A98" s="15" t="str">
        <f t="shared" si="10"/>
        <v>0|leerhuis</v>
      </c>
      <c r="B98" s="11">
        <v>71</v>
      </c>
      <c r="C98" s="26">
        <f t="shared" si="12"/>
        <v>0</v>
      </c>
      <c r="D98" s="10" t="s">
        <v>3</v>
      </c>
      <c r="E98" s="8" t="s">
        <v>4</v>
      </c>
      <c r="F98" s="32" t="str">
        <f>IFERROR(INDEX(matrix!$A:$V,MATCH(Tabel1345[[#This Row],[indicatoren]],matrix!$B:$B,0),MATCH(Tabel1345[[#This Row],[actor]],matrix!$2:$2,0)),"")</f>
        <v/>
      </c>
      <c r="G98" s="14"/>
      <c r="H98" s="31"/>
      <c r="I98" s="31"/>
    </row>
    <row r="99" spans="1:9">
      <c r="A99" s="15" t="str">
        <f t="shared" si="10"/>
        <v>0|beheerder</v>
      </c>
      <c r="B99" s="11">
        <v>72</v>
      </c>
      <c r="C99" s="26">
        <f t="shared" si="12"/>
        <v>0</v>
      </c>
      <c r="D99" s="10" t="s">
        <v>3</v>
      </c>
      <c r="E99" s="8" t="s">
        <v>5</v>
      </c>
      <c r="F99" s="32" t="str">
        <f>IFERROR(INDEX(matrix!$A:$V,MATCH(Tabel1345[[#This Row],[indicatoren]],matrix!$B:$B,0),MATCH(Tabel1345[[#This Row],[actor]],matrix!$2:$2,0)),"")</f>
        <v/>
      </c>
      <c r="G99" s="14"/>
      <c r="H99" s="31"/>
      <c r="I99" s="31"/>
    </row>
    <row r="100" spans="1:9">
      <c r="A100" s="15" t="str">
        <f t="shared" si="10"/>
        <v>0|afd.man</v>
      </c>
      <c r="B100" s="11">
        <v>73</v>
      </c>
      <c r="C100" s="26">
        <f t="shared" si="12"/>
        <v>0</v>
      </c>
      <c r="D100" s="10" t="s">
        <v>3</v>
      </c>
      <c r="E100" s="8" t="s">
        <v>6</v>
      </c>
      <c r="F100" s="32" t="str">
        <f>IFERROR(INDEX(matrix!$A:$V,MATCH(Tabel1345[[#This Row],[indicatoren]],matrix!$B:$B,0),MATCH(Tabel1345[[#This Row],[actor]],matrix!$2:$2,0)),"")</f>
        <v/>
      </c>
      <c r="G100" s="14"/>
      <c r="H100" s="31"/>
      <c r="I100" s="31"/>
    </row>
    <row r="101" spans="1:9">
      <c r="A101" s="15" t="str">
        <f t="shared" si="10"/>
        <v>0|RvB</v>
      </c>
      <c r="B101" s="11">
        <v>74</v>
      </c>
      <c r="C101" s="26">
        <f t="shared" si="12"/>
        <v>0</v>
      </c>
      <c r="D101" s="10" t="s">
        <v>7</v>
      </c>
      <c r="E101" s="9" t="s">
        <v>8</v>
      </c>
      <c r="F101" s="32" t="str">
        <f>IFERROR(INDEX(matrix!$A:$V,MATCH(Tabel1345[[#This Row],[indicatoren]],matrix!$B:$B,0),MATCH(Tabel1345[[#This Row],[actor]],matrix!$2:$2,0)),"")</f>
        <v/>
      </c>
      <c r="G101" s="14"/>
      <c r="H101" s="31"/>
      <c r="I101" s="31"/>
    </row>
    <row r="102" spans="1:9">
      <c r="A102" s="15" t="str">
        <f t="shared" si="10"/>
        <v>0|med.staf</v>
      </c>
      <c r="B102" s="11">
        <v>75</v>
      </c>
      <c r="C102" s="26">
        <f t="shared" si="12"/>
        <v>0</v>
      </c>
      <c r="D102" s="10" t="s">
        <v>7</v>
      </c>
      <c r="E102" s="9" t="s">
        <v>109</v>
      </c>
      <c r="F102" s="32" t="str">
        <f>IFERROR(INDEX(matrix!$A:$V,MATCH(Tabel1345[[#This Row],[indicatoren]],matrix!$B:$B,0),MATCH(Tabel1345[[#This Row],[actor]],matrix!$2:$2,0)),"")</f>
        <v/>
      </c>
      <c r="G102" s="14"/>
      <c r="H102" s="31"/>
      <c r="I102" s="31"/>
    </row>
    <row r="103" spans="1:9">
      <c r="A103" s="15" t="str">
        <f t="shared" si="10"/>
        <v>0|Verplk.staf</v>
      </c>
      <c r="B103" s="11">
        <v>76</v>
      </c>
      <c r="C103" s="26">
        <f t="shared" si="12"/>
        <v>0</v>
      </c>
      <c r="D103" s="10" t="s">
        <v>7</v>
      </c>
      <c r="E103" s="9" t="s">
        <v>9</v>
      </c>
      <c r="F103" s="32" t="str">
        <f>IFERROR(INDEX(matrix!$A:$V,MATCH(Tabel1345[[#This Row],[indicatoren]],matrix!$B:$B,0),MATCH(Tabel1345[[#This Row],[actor]],matrix!$2:$2,0)),"")</f>
        <v/>
      </c>
      <c r="G103" s="14"/>
      <c r="H103" s="31"/>
      <c r="I103" s="31"/>
    </row>
  </sheetData>
  <sheetProtection sheet="1" objects="1" scenarios="1" autoFilter="0"/>
  <conditionalFormatting sqref="C4:D13 C15:D23 C25:D33 C35:D43 C45:D53 C55:D63 C65:D73 C75:D83">
    <cfRule type="expression" dxfId="17" priority="12">
      <formula>C4=C3</formula>
    </cfRule>
  </conditionalFormatting>
  <conditionalFormatting sqref="C14:D14 C24:D24 C34:D34 C44:D44 C54:D54 C64:D64 C74:D74">
    <cfRule type="expression" dxfId="16" priority="206">
      <formula>C14=#REF!</formula>
    </cfRule>
  </conditionalFormatting>
  <conditionalFormatting sqref="C84:D84">
    <cfRule type="expression" dxfId="15" priority="6">
      <formula>C84=#REF!</formula>
    </cfRule>
  </conditionalFormatting>
  <conditionalFormatting sqref="C85:D93">
    <cfRule type="expression" dxfId="14" priority="5">
      <formula>C85=C84</formula>
    </cfRule>
  </conditionalFormatting>
  <conditionalFormatting sqref="C94:D94">
    <cfRule type="expression" dxfId="13" priority="4">
      <formula>C94=#REF!</formula>
    </cfRule>
  </conditionalFormatting>
  <conditionalFormatting sqref="C95:D103">
    <cfRule type="expression" dxfId="12" priority="3">
      <formula>C95=C94</formula>
    </cfRule>
  </conditionalFormatting>
  <conditionalFormatting sqref="F4:F103">
    <cfRule type="expression" dxfId="11" priority="7">
      <formula>F4=Kritiek_punt</formula>
    </cfRule>
    <cfRule type="expression" dxfId="10" priority="8">
      <formula>F4=Zwaarwegend_punt</formula>
    </cfRule>
    <cfRule type="expression" dxfId="9" priority="9">
      <formula>F4=Ontwikkelpunt</formula>
    </cfRule>
    <cfRule type="expression" dxfId="8" priority="10">
      <formula>F4=Ambitie</formula>
    </cfRule>
    <cfRule type="expression" dxfId="7" priority="11">
      <formula>F4=Trots</formula>
    </cfRule>
  </conditionalFormatting>
  <dataValidations count="2">
    <dataValidation allowBlank="1" showInputMessage="1" showErrorMessage="1" prompt="vrije invoer!_x000a_voor extra regeleinde gebruik &lt;Alt&gt; &lt;Enter&gt;" sqref="G4:G103" xr:uid="{9F74DE9A-5A13-4B51-AB0F-82F5544177DF}"/>
    <dataValidation type="list" allowBlank="1" showInputMessage="1" showErrorMessage="1" error="alleen j of n mogelijk!" prompt="j of n" sqref="H4:H103" xr:uid="{BB2069A0-C871-4DA7-A251-6EA8F38FFBD3}">
      <formula1>"j,n"</formula1>
    </dataValidation>
  </dataValidations>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66EBB-3876-4346-B405-04235FB6A8AB}">
  <sheetPr codeName="Blad7">
    <tabColor theme="0" tint="-0.499984740745262"/>
    <outlinePr showOutlineSymbols="0"/>
  </sheetPr>
  <dimension ref="A1:I73"/>
  <sheetViews>
    <sheetView showGridLines="0" showRowColHeaders="0" showZeros="0" showOutlineSymbols="0" zoomScale="80" zoomScaleNormal="80" workbookViewId="0">
      <pane xSplit="6" ySplit="3" topLeftCell="G4" activePane="bottomRight" state="frozen"/>
      <selection activeCell="F13" sqref="F13"/>
      <selection pane="topRight" activeCell="F13" sqref="F13"/>
      <selection pane="bottomLeft" activeCell="F13" sqref="F13"/>
      <selection pane="bottomRight" activeCell="G4" sqref="G4"/>
    </sheetView>
  </sheetViews>
  <sheetFormatPr defaultColWidth="9.109375" defaultRowHeight="15" outlineLevelCol="1"/>
  <cols>
    <col min="1" max="1" width="37.33203125" style="6" hidden="1" customWidth="1" outlineLevel="1"/>
    <col min="2" max="2" width="4.5546875" style="6" hidden="1" customWidth="1" outlineLevel="1"/>
    <col min="3" max="3" width="48.6640625" style="6" customWidth="1" collapsed="1"/>
    <col min="4" max="4" width="17.5546875" style="6" customWidth="1"/>
    <col min="5" max="5" width="17.33203125" style="6" customWidth="1"/>
    <col min="6" max="6" width="10" style="10" customWidth="1"/>
    <col min="7" max="7" width="94.33203125" style="6" customWidth="1"/>
    <col min="8" max="8" width="16.6640625" style="6" customWidth="1"/>
    <col min="9" max="9" width="40.6640625" style="6" customWidth="1"/>
    <col min="10" max="16384" width="9.109375" style="6"/>
  </cols>
  <sheetData>
    <row r="1" spans="1:9" ht="131.25" customHeight="1" thickBot="1"/>
    <row r="2" spans="1:9" ht="24" thickBot="1">
      <c r="C2" s="51" t="s">
        <v>106</v>
      </c>
      <c r="D2" s="27"/>
      <c r="E2" s="27"/>
      <c r="F2" s="55"/>
    </row>
    <row r="3" spans="1:9" s="28" customFormat="1" ht="33.75" customHeight="1">
      <c r="A3" s="28" t="s">
        <v>31</v>
      </c>
      <c r="B3" s="28" t="s">
        <v>60</v>
      </c>
      <c r="C3" s="29" t="s">
        <v>66</v>
      </c>
      <c r="D3" s="29" t="s">
        <v>63</v>
      </c>
      <c r="E3" s="29" t="s">
        <v>83</v>
      </c>
      <c r="F3" s="30" t="s">
        <v>112</v>
      </c>
      <c r="G3" s="29" t="s">
        <v>30</v>
      </c>
      <c r="H3" s="42" t="s">
        <v>67</v>
      </c>
      <c r="I3" s="29" t="s">
        <v>68</v>
      </c>
    </row>
    <row r="4" spans="1:9">
      <c r="A4" s="11" t="str">
        <f t="shared" ref="A4:A62" si="0">C4&amp;"|"&amp;E4</f>
        <v>competentieprofiel praktijkopleider en leden opleidingsgroep|vios</v>
      </c>
      <c r="B4" s="11">
        <v>1</v>
      </c>
      <c r="C4" s="25" t="str">
        <f t="shared" ref="C4:C13" si="1">KD5_1</f>
        <v>competentieprofiel praktijkopleider en leden opleidingsgroep</v>
      </c>
      <c r="D4" s="10" t="s">
        <v>0</v>
      </c>
      <c r="E4" s="7" t="s">
        <v>1</v>
      </c>
      <c r="F4" s="32">
        <f>IFERROR(INDEX(matrix!$A:$V,MATCH(Tabel134[[#This Row],[indicatoren]],matrix!$B:$B,0),MATCH(Tabel134[[#This Row],[actor]],matrix!$2:$2,0)),"")</f>
        <v>0</v>
      </c>
      <c r="G4" s="14"/>
      <c r="H4" s="31"/>
      <c r="I4" s="31"/>
    </row>
    <row r="5" spans="1:9">
      <c r="A5" s="11" t="str">
        <f t="shared" si="0"/>
        <v>competentieprofiel praktijkopleider en leden opleidingsgroep|praktijkopl</v>
      </c>
      <c r="B5" s="11">
        <v>2</v>
      </c>
      <c r="C5" s="26" t="str">
        <f t="shared" si="1"/>
        <v>competentieprofiel praktijkopleider en leden opleidingsgroep</v>
      </c>
      <c r="D5" s="10" t="s">
        <v>0</v>
      </c>
      <c r="E5" s="7" t="s">
        <v>2</v>
      </c>
      <c r="F5" s="32">
        <f>IFERROR(INDEX(matrix!$A:$V,MATCH(Tabel134[[#This Row],[indicatoren]],matrix!$B:$B,0),MATCH(Tabel134[[#This Row],[actor]],matrix!$2:$2,0)),"")</f>
        <v>0</v>
      </c>
      <c r="G5" s="14"/>
      <c r="H5" s="31"/>
      <c r="I5" s="31"/>
    </row>
    <row r="6" spans="1:9">
      <c r="A6" s="11" t="str">
        <f t="shared" si="0"/>
        <v>competentieprofiel praktijkopleider en leden opleidingsgroep|(med.) Ieermeester</v>
      </c>
      <c r="B6" s="11">
        <v>3</v>
      </c>
      <c r="C6" s="26" t="str">
        <f t="shared" si="1"/>
        <v>competentieprofiel praktijkopleider en leden opleidingsgroep</v>
      </c>
      <c r="D6" s="10" t="s">
        <v>0</v>
      </c>
      <c r="E6" s="7" t="s">
        <v>97</v>
      </c>
      <c r="F6" s="32">
        <f>IFERROR(INDEX(matrix!$A:$V,MATCH(Tabel134[[#This Row],[indicatoren]],matrix!$B:$B,0),MATCH(Tabel134[[#This Row],[actor]],matrix!$2:$2,0)),"")</f>
        <v>0</v>
      </c>
      <c r="G6" s="14"/>
      <c r="H6" s="31"/>
      <c r="I6" s="31"/>
    </row>
    <row r="7" spans="1:9">
      <c r="A7" s="11" t="str">
        <f t="shared" si="0"/>
        <v xml:space="preserve">competentieprofiel praktijkopleider en leden opleidingsgroep|praktijkopl </v>
      </c>
      <c r="B7" s="11">
        <v>4</v>
      </c>
      <c r="C7" s="26" t="str">
        <f t="shared" si="1"/>
        <v>competentieprofiel praktijkopleider en leden opleidingsgroep</v>
      </c>
      <c r="D7" s="10" t="s">
        <v>3</v>
      </c>
      <c r="E7" s="8" t="s">
        <v>62</v>
      </c>
      <c r="F7" s="32">
        <f>IFERROR(INDEX(matrix!$A:$V,MATCH(Tabel134[[#This Row],[indicatoren]],matrix!$B:$B,0),MATCH(Tabel134[[#This Row],[actor]],matrix!$2:$2,0)),"")</f>
        <v>0</v>
      </c>
      <c r="G7" s="14"/>
      <c r="H7" s="31"/>
      <c r="I7" s="31"/>
    </row>
    <row r="8" spans="1:9">
      <c r="A8" s="11" t="str">
        <f t="shared" si="0"/>
        <v>competentieprofiel praktijkopleider en leden opleidingsgroep|leerhuis</v>
      </c>
      <c r="B8" s="11">
        <v>5</v>
      </c>
      <c r="C8" s="26" t="str">
        <f t="shared" si="1"/>
        <v>competentieprofiel praktijkopleider en leden opleidingsgroep</v>
      </c>
      <c r="D8" s="10" t="s">
        <v>3</v>
      </c>
      <c r="E8" s="8" t="s">
        <v>4</v>
      </c>
      <c r="F8" s="32">
        <f>IFERROR(INDEX(matrix!$A:$V,MATCH(Tabel134[[#This Row],[indicatoren]],matrix!$B:$B,0),MATCH(Tabel134[[#This Row],[actor]],matrix!$2:$2,0)),"")</f>
        <v>0</v>
      </c>
      <c r="G8" s="14"/>
      <c r="H8" s="31"/>
      <c r="I8" s="31"/>
    </row>
    <row r="9" spans="1:9">
      <c r="A9" s="11" t="str">
        <f t="shared" si="0"/>
        <v>competentieprofiel praktijkopleider en leden opleidingsgroep|beheerder</v>
      </c>
      <c r="B9" s="11">
        <v>6</v>
      </c>
      <c r="C9" s="26" t="str">
        <f t="shared" si="1"/>
        <v>competentieprofiel praktijkopleider en leden opleidingsgroep</v>
      </c>
      <c r="D9" s="10" t="s">
        <v>3</v>
      </c>
      <c r="E9" s="8" t="s">
        <v>5</v>
      </c>
      <c r="F9" s="32">
        <f>IFERROR(INDEX(matrix!$A:$V,MATCH(Tabel134[[#This Row],[indicatoren]],matrix!$B:$B,0),MATCH(Tabel134[[#This Row],[actor]],matrix!$2:$2,0)),"")</f>
        <v>0</v>
      </c>
      <c r="G9" s="14"/>
      <c r="H9" s="31"/>
      <c r="I9" s="31"/>
    </row>
    <row r="10" spans="1:9">
      <c r="A10" s="11" t="str">
        <f t="shared" si="0"/>
        <v>competentieprofiel praktijkopleider en leden opleidingsgroep|afd.man</v>
      </c>
      <c r="B10" s="11">
        <v>7</v>
      </c>
      <c r="C10" s="26" t="str">
        <f t="shared" si="1"/>
        <v>competentieprofiel praktijkopleider en leden opleidingsgroep</v>
      </c>
      <c r="D10" s="10" t="s">
        <v>3</v>
      </c>
      <c r="E10" s="8" t="s">
        <v>6</v>
      </c>
      <c r="F10" s="32">
        <f>IFERROR(INDEX(matrix!$A:$V,MATCH(Tabel134[[#This Row],[indicatoren]],matrix!$B:$B,0),MATCH(Tabel134[[#This Row],[actor]],matrix!$2:$2,0)),"")</f>
        <v>0</v>
      </c>
      <c r="G10" s="14"/>
      <c r="H10" s="31"/>
      <c r="I10" s="31"/>
    </row>
    <row r="11" spans="1:9">
      <c r="A11" s="11" t="str">
        <f t="shared" si="0"/>
        <v>competentieprofiel praktijkopleider en leden opleidingsgroep|RvB</v>
      </c>
      <c r="B11" s="11">
        <v>8</v>
      </c>
      <c r="C11" s="26" t="str">
        <f t="shared" si="1"/>
        <v>competentieprofiel praktijkopleider en leden opleidingsgroep</v>
      </c>
      <c r="D11" s="10" t="s">
        <v>7</v>
      </c>
      <c r="E11" s="9" t="s">
        <v>8</v>
      </c>
      <c r="F11" s="32">
        <f>IFERROR(INDEX(matrix!$A:$V,MATCH(Tabel134[[#This Row],[indicatoren]],matrix!$B:$B,0),MATCH(Tabel134[[#This Row],[actor]],matrix!$2:$2,0)),"")</f>
        <v>0</v>
      </c>
      <c r="G11" s="14"/>
      <c r="H11" s="31"/>
      <c r="I11" s="31"/>
    </row>
    <row r="12" spans="1:9">
      <c r="A12" s="11" t="str">
        <f t="shared" si="0"/>
        <v>competentieprofiel praktijkopleider en leden opleidingsgroep|med.staf</v>
      </c>
      <c r="B12" s="11">
        <v>9</v>
      </c>
      <c r="C12" s="26" t="str">
        <f t="shared" si="1"/>
        <v>competentieprofiel praktijkopleider en leden opleidingsgroep</v>
      </c>
      <c r="D12" s="10" t="s">
        <v>7</v>
      </c>
      <c r="E12" s="9" t="s">
        <v>109</v>
      </c>
      <c r="F12" s="32">
        <f>IFERROR(INDEX(matrix!$A:$V,MATCH(Tabel134[[#This Row],[indicatoren]],matrix!$B:$B,0),MATCH(Tabel134[[#This Row],[actor]],matrix!$2:$2,0)),"")</f>
        <v>0</v>
      </c>
      <c r="G12" s="14"/>
      <c r="H12" s="31"/>
      <c r="I12" s="31"/>
    </row>
    <row r="13" spans="1:9">
      <c r="A13" s="11" t="str">
        <f t="shared" si="0"/>
        <v>competentieprofiel praktijkopleider en leden opleidingsgroep|Verplk.staf</v>
      </c>
      <c r="B13" s="11">
        <v>10</v>
      </c>
      <c r="C13" s="26" t="str">
        <f t="shared" si="1"/>
        <v>competentieprofiel praktijkopleider en leden opleidingsgroep</v>
      </c>
      <c r="D13" s="10" t="s">
        <v>7</v>
      </c>
      <c r="E13" s="9" t="s">
        <v>9</v>
      </c>
      <c r="F13" s="32">
        <f>IFERROR(INDEX(matrix!$A:$V,MATCH(Tabel134[[#This Row],[indicatoren]],matrix!$B:$B,0),MATCH(Tabel134[[#This Row],[actor]],matrix!$2:$2,0)),"")</f>
        <v>0</v>
      </c>
      <c r="G13" s="14"/>
      <c r="H13" s="31"/>
      <c r="I13" s="31"/>
    </row>
    <row r="14" spans="1:9">
      <c r="A14" s="11" t="str">
        <f t="shared" si="0"/>
        <v>didactische bekwaamheid opleidingsgroep|vios</v>
      </c>
      <c r="B14" s="11">
        <v>12</v>
      </c>
      <c r="C14" s="25" t="str">
        <f t="shared" ref="C14:C23" si="2">KD5_2</f>
        <v>didactische bekwaamheid opleidingsgroep</v>
      </c>
      <c r="D14" s="10" t="s">
        <v>0</v>
      </c>
      <c r="E14" s="7" t="s">
        <v>1</v>
      </c>
      <c r="F14" s="32">
        <f>IFERROR(INDEX(matrix!$A:$V,MATCH(Tabel134[[#This Row],[indicatoren]],matrix!$B:$B,0),MATCH(Tabel134[[#This Row],[actor]],matrix!$2:$2,0)),"")</f>
        <v>0</v>
      </c>
      <c r="G14" s="14"/>
      <c r="H14" s="31"/>
      <c r="I14" s="31"/>
    </row>
    <row r="15" spans="1:9">
      <c r="A15" s="11" t="str">
        <f t="shared" si="0"/>
        <v>didactische bekwaamheid opleidingsgroep|praktijkopl</v>
      </c>
      <c r="B15" s="11">
        <v>13</v>
      </c>
      <c r="C15" s="26" t="str">
        <f t="shared" si="2"/>
        <v>didactische bekwaamheid opleidingsgroep</v>
      </c>
      <c r="D15" s="10" t="s">
        <v>0</v>
      </c>
      <c r="E15" s="7" t="s">
        <v>2</v>
      </c>
      <c r="F15" s="32">
        <f>IFERROR(INDEX(matrix!$A:$V,MATCH(Tabel134[[#This Row],[indicatoren]],matrix!$B:$B,0),MATCH(Tabel134[[#This Row],[actor]],matrix!$2:$2,0)),"")</f>
        <v>0</v>
      </c>
      <c r="G15" s="14"/>
      <c r="H15" s="31"/>
      <c r="I15" s="31"/>
    </row>
    <row r="16" spans="1:9">
      <c r="A16" s="11" t="str">
        <f t="shared" si="0"/>
        <v>didactische bekwaamheid opleidingsgroep|(med.) Ieermeester</v>
      </c>
      <c r="B16" s="11">
        <v>14</v>
      </c>
      <c r="C16" s="26" t="str">
        <f t="shared" si="2"/>
        <v>didactische bekwaamheid opleidingsgroep</v>
      </c>
      <c r="D16" s="10" t="s">
        <v>0</v>
      </c>
      <c r="E16" s="7" t="s">
        <v>97</v>
      </c>
      <c r="F16" s="32">
        <f>IFERROR(INDEX(matrix!$A:$V,MATCH(Tabel134[[#This Row],[indicatoren]],matrix!$B:$B,0),MATCH(Tabel134[[#This Row],[actor]],matrix!$2:$2,0)),"")</f>
        <v>0</v>
      </c>
      <c r="G16" s="14"/>
      <c r="H16" s="31"/>
      <c r="I16" s="31"/>
    </row>
    <row r="17" spans="1:9">
      <c r="A17" s="11" t="str">
        <f t="shared" si="0"/>
        <v xml:space="preserve">didactische bekwaamheid opleidingsgroep|praktijkopl </v>
      </c>
      <c r="B17" s="11">
        <v>15</v>
      </c>
      <c r="C17" s="26" t="str">
        <f t="shared" si="2"/>
        <v>didactische bekwaamheid opleidingsgroep</v>
      </c>
      <c r="D17" s="10" t="s">
        <v>3</v>
      </c>
      <c r="E17" s="8" t="s">
        <v>62</v>
      </c>
      <c r="F17" s="32">
        <f>IFERROR(INDEX(matrix!$A:$V,MATCH(Tabel134[[#This Row],[indicatoren]],matrix!$B:$B,0),MATCH(Tabel134[[#This Row],[actor]],matrix!$2:$2,0)),"")</f>
        <v>0</v>
      </c>
      <c r="G17" s="14"/>
      <c r="H17" s="31"/>
      <c r="I17" s="31"/>
    </row>
    <row r="18" spans="1:9">
      <c r="A18" s="11" t="str">
        <f t="shared" si="0"/>
        <v>didactische bekwaamheid opleidingsgroep|leerhuis</v>
      </c>
      <c r="B18" s="11">
        <v>16</v>
      </c>
      <c r="C18" s="26" t="str">
        <f t="shared" si="2"/>
        <v>didactische bekwaamheid opleidingsgroep</v>
      </c>
      <c r="D18" s="10" t="s">
        <v>3</v>
      </c>
      <c r="E18" s="8" t="s">
        <v>4</v>
      </c>
      <c r="F18" s="32">
        <f>IFERROR(INDEX(matrix!$A:$V,MATCH(Tabel134[[#This Row],[indicatoren]],matrix!$B:$B,0),MATCH(Tabel134[[#This Row],[actor]],matrix!$2:$2,0)),"")</f>
        <v>0</v>
      </c>
      <c r="G18" s="14"/>
      <c r="H18" s="31"/>
      <c r="I18" s="31"/>
    </row>
    <row r="19" spans="1:9">
      <c r="A19" s="11" t="str">
        <f t="shared" si="0"/>
        <v>didactische bekwaamheid opleidingsgroep|beheerder</v>
      </c>
      <c r="B19" s="11">
        <v>17</v>
      </c>
      <c r="C19" s="26" t="str">
        <f t="shared" si="2"/>
        <v>didactische bekwaamheid opleidingsgroep</v>
      </c>
      <c r="D19" s="10" t="s">
        <v>3</v>
      </c>
      <c r="E19" s="8" t="s">
        <v>5</v>
      </c>
      <c r="F19" s="32">
        <f>IFERROR(INDEX(matrix!$A:$V,MATCH(Tabel134[[#This Row],[indicatoren]],matrix!$B:$B,0),MATCH(Tabel134[[#This Row],[actor]],matrix!$2:$2,0)),"")</f>
        <v>0</v>
      </c>
      <c r="G19" s="14"/>
      <c r="H19" s="31"/>
      <c r="I19" s="31"/>
    </row>
    <row r="20" spans="1:9">
      <c r="A20" s="11" t="str">
        <f t="shared" si="0"/>
        <v>didactische bekwaamheid opleidingsgroep|afd.man</v>
      </c>
      <c r="B20" s="11">
        <v>18</v>
      </c>
      <c r="C20" s="26" t="str">
        <f t="shared" si="2"/>
        <v>didactische bekwaamheid opleidingsgroep</v>
      </c>
      <c r="D20" s="10" t="s">
        <v>3</v>
      </c>
      <c r="E20" s="8" t="s">
        <v>6</v>
      </c>
      <c r="F20" s="32">
        <f>IFERROR(INDEX(matrix!$A:$V,MATCH(Tabel134[[#This Row],[indicatoren]],matrix!$B:$B,0),MATCH(Tabel134[[#This Row],[actor]],matrix!$2:$2,0)),"")</f>
        <v>0</v>
      </c>
      <c r="G20" s="14"/>
      <c r="H20" s="31"/>
      <c r="I20" s="31"/>
    </row>
    <row r="21" spans="1:9">
      <c r="A21" s="11" t="str">
        <f t="shared" si="0"/>
        <v>didactische bekwaamheid opleidingsgroep|RvB</v>
      </c>
      <c r="B21" s="11">
        <v>19</v>
      </c>
      <c r="C21" s="26" t="str">
        <f t="shared" si="2"/>
        <v>didactische bekwaamheid opleidingsgroep</v>
      </c>
      <c r="D21" s="10" t="s">
        <v>7</v>
      </c>
      <c r="E21" s="9" t="s">
        <v>8</v>
      </c>
      <c r="F21" s="32">
        <f>IFERROR(INDEX(matrix!$A:$V,MATCH(Tabel134[[#This Row],[indicatoren]],matrix!$B:$B,0),MATCH(Tabel134[[#This Row],[actor]],matrix!$2:$2,0)),"")</f>
        <v>0</v>
      </c>
      <c r="G21" s="14"/>
      <c r="H21" s="31"/>
      <c r="I21" s="31"/>
    </row>
    <row r="22" spans="1:9">
      <c r="A22" s="11" t="str">
        <f t="shared" si="0"/>
        <v>didactische bekwaamheid opleidingsgroep|med.staf</v>
      </c>
      <c r="B22" s="11">
        <v>20</v>
      </c>
      <c r="C22" s="26" t="str">
        <f t="shared" si="2"/>
        <v>didactische bekwaamheid opleidingsgroep</v>
      </c>
      <c r="D22" s="10" t="s">
        <v>7</v>
      </c>
      <c r="E22" s="9" t="s">
        <v>109</v>
      </c>
      <c r="F22" s="32">
        <f>IFERROR(INDEX(matrix!$A:$V,MATCH(Tabel134[[#This Row],[indicatoren]],matrix!$B:$B,0),MATCH(Tabel134[[#This Row],[actor]],matrix!$2:$2,0)),"")</f>
        <v>0</v>
      </c>
      <c r="G22" s="14"/>
      <c r="H22" s="31"/>
      <c r="I22" s="31"/>
    </row>
    <row r="23" spans="1:9">
      <c r="A23" s="11" t="str">
        <f t="shared" si="0"/>
        <v>didactische bekwaamheid opleidingsgroep|Verplk.staf</v>
      </c>
      <c r="B23" s="11">
        <v>21</v>
      </c>
      <c r="C23" s="26" t="str">
        <f t="shared" si="2"/>
        <v>didactische bekwaamheid opleidingsgroep</v>
      </c>
      <c r="D23" s="10" t="s">
        <v>7</v>
      </c>
      <c r="E23" s="9" t="s">
        <v>9</v>
      </c>
      <c r="F23" s="32">
        <f>IFERROR(INDEX(matrix!$A:$V,MATCH(Tabel134[[#This Row],[indicatoren]],matrix!$B:$B,0),MATCH(Tabel134[[#This Row],[actor]],matrix!$2:$2,0)),"")</f>
        <v>0</v>
      </c>
      <c r="G23" s="14"/>
      <c r="H23" s="31"/>
      <c r="I23" s="31"/>
    </row>
    <row r="24" spans="1:9">
      <c r="A24" s="11" t="str">
        <f t="shared" si="0"/>
        <v>profiel en positionering praktijkopleider|vios</v>
      </c>
      <c r="B24" s="11">
        <v>23</v>
      </c>
      <c r="C24" s="25" t="str">
        <f t="shared" ref="C24:C33" si="3">KD5_3</f>
        <v>profiel en positionering praktijkopleider</v>
      </c>
      <c r="D24" s="10" t="s">
        <v>0</v>
      </c>
      <c r="E24" s="7" t="s">
        <v>1</v>
      </c>
      <c r="F24" s="32">
        <f>IFERROR(INDEX(matrix!$A:$V,MATCH(Tabel134[[#This Row],[indicatoren]],matrix!$B:$B,0),MATCH(Tabel134[[#This Row],[actor]],matrix!$2:$2,0)),"")</f>
        <v>0</v>
      </c>
      <c r="G24" s="14"/>
      <c r="H24" s="31"/>
      <c r="I24" s="31"/>
    </row>
    <row r="25" spans="1:9">
      <c r="A25" s="11" t="str">
        <f t="shared" si="0"/>
        <v>profiel en positionering praktijkopleider|praktijkopl</v>
      </c>
      <c r="B25" s="11">
        <v>24</v>
      </c>
      <c r="C25" s="26" t="str">
        <f t="shared" si="3"/>
        <v>profiel en positionering praktijkopleider</v>
      </c>
      <c r="D25" s="10" t="s">
        <v>0</v>
      </c>
      <c r="E25" s="7" t="s">
        <v>2</v>
      </c>
      <c r="F25" s="32">
        <f>IFERROR(INDEX(matrix!$A:$V,MATCH(Tabel134[[#This Row],[indicatoren]],matrix!$B:$B,0),MATCH(Tabel134[[#This Row],[actor]],matrix!$2:$2,0)),"")</f>
        <v>0</v>
      </c>
      <c r="G25" s="14"/>
      <c r="H25" s="31"/>
      <c r="I25" s="31"/>
    </row>
    <row r="26" spans="1:9">
      <c r="A26" s="11" t="str">
        <f t="shared" si="0"/>
        <v>profiel en positionering praktijkopleider|(med.) Ieermeester</v>
      </c>
      <c r="B26" s="11">
        <v>25</v>
      </c>
      <c r="C26" s="26" t="str">
        <f t="shared" si="3"/>
        <v>profiel en positionering praktijkopleider</v>
      </c>
      <c r="D26" s="10" t="s">
        <v>0</v>
      </c>
      <c r="E26" s="7" t="s">
        <v>97</v>
      </c>
      <c r="F26" s="32">
        <f>IFERROR(INDEX(matrix!$A:$V,MATCH(Tabel134[[#This Row],[indicatoren]],matrix!$B:$B,0),MATCH(Tabel134[[#This Row],[actor]],matrix!$2:$2,0)),"")</f>
        <v>0</v>
      </c>
      <c r="G26" s="14"/>
      <c r="H26" s="31"/>
      <c r="I26" s="31"/>
    </row>
    <row r="27" spans="1:9">
      <c r="A27" s="11" t="str">
        <f t="shared" si="0"/>
        <v xml:space="preserve">profiel en positionering praktijkopleider|praktijkopl </v>
      </c>
      <c r="B27" s="11">
        <v>26</v>
      </c>
      <c r="C27" s="26" t="str">
        <f t="shared" si="3"/>
        <v>profiel en positionering praktijkopleider</v>
      </c>
      <c r="D27" s="10" t="s">
        <v>3</v>
      </c>
      <c r="E27" s="8" t="s">
        <v>62</v>
      </c>
      <c r="F27" s="32">
        <f>IFERROR(INDEX(matrix!$A:$V,MATCH(Tabel134[[#This Row],[indicatoren]],matrix!$B:$B,0),MATCH(Tabel134[[#This Row],[actor]],matrix!$2:$2,0)),"")</f>
        <v>0</v>
      </c>
      <c r="G27" s="14"/>
      <c r="H27" s="31"/>
      <c r="I27" s="31"/>
    </row>
    <row r="28" spans="1:9">
      <c r="A28" s="11" t="str">
        <f t="shared" si="0"/>
        <v>profiel en positionering praktijkopleider|leerhuis</v>
      </c>
      <c r="B28" s="11">
        <v>27</v>
      </c>
      <c r="C28" s="26" t="str">
        <f t="shared" si="3"/>
        <v>profiel en positionering praktijkopleider</v>
      </c>
      <c r="D28" s="10" t="s">
        <v>3</v>
      </c>
      <c r="E28" s="8" t="s">
        <v>4</v>
      </c>
      <c r="F28" s="32">
        <f>IFERROR(INDEX(matrix!$A:$V,MATCH(Tabel134[[#This Row],[indicatoren]],matrix!$B:$B,0),MATCH(Tabel134[[#This Row],[actor]],matrix!$2:$2,0)),"")</f>
        <v>0</v>
      </c>
      <c r="G28" s="14"/>
      <c r="H28" s="31"/>
      <c r="I28" s="31"/>
    </row>
    <row r="29" spans="1:9">
      <c r="A29" s="11" t="str">
        <f t="shared" si="0"/>
        <v>profiel en positionering praktijkopleider|beheerder</v>
      </c>
      <c r="B29" s="11">
        <v>28</v>
      </c>
      <c r="C29" s="26" t="str">
        <f t="shared" si="3"/>
        <v>profiel en positionering praktijkopleider</v>
      </c>
      <c r="D29" s="10" t="s">
        <v>3</v>
      </c>
      <c r="E29" s="8" t="s">
        <v>5</v>
      </c>
      <c r="F29" s="32">
        <f>IFERROR(INDEX(matrix!$A:$V,MATCH(Tabel134[[#This Row],[indicatoren]],matrix!$B:$B,0),MATCH(Tabel134[[#This Row],[actor]],matrix!$2:$2,0)),"")</f>
        <v>0</v>
      </c>
      <c r="G29" s="14"/>
      <c r="H29" s="31"/>
      <c r="I29" s="31"/>
    </row>
    <row r="30" spans="1:9">
      <c r="A30" s="11" t="str">
        <f t="shared" si="0"/>
        <v>profiel en positionering praktijkopleider|afd.man</v>
      </c>
      <c r="B30" s="11">
        <v>29</v>
      </c>
      <c r="C30" s="26" t="str">
        <f t="shared" si="3"/>
        <v>profiel en positionering praktijkopleider</v>
      </c>
      <c r="D30" s="10" t="s">
        <v>3</v>
      </c>
      <c r="E30" s="8" t="s">
        <v>6</v>
      </c>
      <c r="F30" s="32">
        <f>IFERROR(INDEX(matrix!$A:$V,MATCH(Tabel134[[#This Row],[indicatoren]],matrix!$B:$B,0),MATCH(Tabel134[[#This Row],[actor]],matrix!$2:$2,0)),"")</f>
        <v>0</v>
      </c>
      <c r="G30" s="14"/>
      <c r="H30" s="31"/>
      <c r="I30" s="31"/>
    </row>
    <row r="31" spans="1:9">
      <c r="A31" s="11" t="str">
        <f t="shared" si="0"/>
        <v>profiel en positionering praktijkopleider|RvB</v>
      </c>
      <c r="B31" s="11">
        <v>30</v>
      </c>
      <c r="C31" s="26" t="str">
        <f t="shared" si="3"/>
        <v>profiel en positionering praktijkopleider</v>
      </c>
      <c r="D31" s="10" t="s">
        <v>7</v>
      </c>
      <c r="E31" s="9" t="s">
        <v>8</v>
      </c>
      <c r="F31" s="32">
        <f>IFERROR(INDEX(matrix!$A:$V,MATCH(Tabel134[[#This Row],[indicatoren]],matrix!$B:$B,0),MATCH(Tabel134[[#This Row],[actor]],matrix!$2:$2,0)),"")</f>
        <v>0</v>
      </c>
      <c r="G31" s="14"/>
      <c r="H31" s="31"/>
      <c r="I31" s="31"/>
    </row>
    <row r="32" spans="1:9">
      <c r="A32" s="11" t="str">
        <f t="shared" si="0"/>
        <v>profiel en positionering praktijkopleider|med.staf</v>
      </c>
      <c r="B32" s="11">
        <v>31</v>
      </c>
      <c r="C32" s="26" t="str">
        <f t="shared" si="3"/>
        <v>profiel en positionering praktijkopleider</v>
      </c>
      <c r="D32" s="10" t="s">
        <v>7</v>
      </c>
      <c r="E32" s="9" t="s">
        <v>109</v>
      </c>
      <c r="F32" s="32">
        <f>IFERROR(INDEX(matrix!$A:$V,MATCH(Tabel134[[#This Row],[indicatoren]],matrix!$B:$B,0),MATCH(Tabel134[[#This Row],[actor]],matrix!$2:$2,0)),"")</f>
        <v>0</v>
      </c>
      <c r="G32" s="14"/>
      <c r="H32" s="31"/>
      <c r="I32" s="31"/>
    </row>
    <row r="33" spans="1:9">
      <c r="A33" s="11" t="str">
        <f t="shared" si="0"/>
        <v>profiel en positionering praktijkopleider|Verplk.staf</v>
      </c>
      <c r="B33" s="11">
        <v>32</v>
      </c>
      <c r="C33" s="26" t="str">
        <f t="shared" si="3"/>
        <v>profiel en positionering praktijkopleider</v>
      </c>
      <c r="D33" s="10" t="s">
        <v>7</v>
      </c>
      <c r="E33" s="9" t="s">
        <v>9</v>
      </c>
      <c r="F33" s="32">
        <f>IFERROR(INDEX(matrix!$A:$V,MATCH(Tabel134[[#This Row],[indicatoren]],matrix!$B:$B,0),MATCH(Tabel134[[#This Row],[actor]],matrix!$2:$2,0)),"")</f>
        <v>0</v>
      </c>
      <c r="G33" s="14"/>
      <c r="H33" s="31"/>
      <c r="I33" s="31"/>
    </row>
    <row r="34" spans="1:9">
      <c r="A34" s="11" t="str">
        <f t="shared" si="0"/>
        <v>overleg en afstemming over praktijkonderwijs|vios</v>
      </c>
      <c r="B34" s="11">
        <v>34</v>
      </c>
      <c r="C34" s="25" t="str">
        <f t="shared" ref="C34:C43" si="4">KD5_4</f>
        <v>overleg en afstemming over praktijkonderwijs</v>
      </c>
      <c r="D34" s="10" t="s">
        <v>0</v>
      </c>
      <c r="E34" s="7" t="s">
        <v>1</v>
      </c>
      <c r="F34" s="32">
        <f>IFERROR(INDEX(matrix!$A:$V,MATCH(Tabel134[[#This Row],[indicatoren]],matrix!$B:$B,0),MATCH(Tabel134[[#This Row],[actor]],matrix!$2:$2,0)),"")</f>
        <v>0</v>
      </c>
      <c r="G34" s="14"/>
      <c r="H34" s="31"/>
      <c r="I34" s="31"/>
    </row>
    <row r="35" spans="1:9">
      <c r="A35" s="11" t="str">
        <f t="shared" si="0"/>
        <v>overleg en afstemming over praktijkonderwijs|praktijkopl</v>
      </c>
      <c r="B35" s="11">
        <v>35</v>
      </c>
      <c r="C35" s="26" t="str">
        <f t="shared" si="4"/>
        <v>overleg en afstemming over praktijkonderwijs</v>
      </c>
      <c r="D35" s="10" t="s">
        <v>0</v>
      </c>
      <c r="E35" s="7" t="s">
        <v>2</v>
      </c>
      <c r="F35" s="32">
        <f>IFERROR(INDEX(matrix!$A:$V,MATCH(Tabel134[[#This Row],[indicatoren]],matrix!$B:$B,0),MATCH(Tabel134[[#This Row],[actor]],matrix!$2:$2,0)),"")</f>
        <v>0</v>
      </c>
      <c r="G35" s="14"/>
      <c r="H35" s="31"/>
      <c r="I35" s="31"/>
    </row>
    <row r="36" spans="1:9">
      <c r="A36" s="11" t="str">
        <f t="shared" si="0"/>
        <v>overleg en afstemming over praktijkonderwijs|(med.) Ieermeester</v>
      </c>
      <c r="B36" s="11">
        <v>36</v>
      </c>
      <c r="C36" s="26" t="str">
        <f t="shared" si="4"/>
        <v>overleg en afstemming over praktijkonderwijs</v>
      </c>
      <c r="D36" s="10" t="s">
        <v>0</v>
      </c>
      <c r="E36" s="7" t="s">
        <v>97</v>
      </c>
      <c r="F36" s="32">
        <f>IFERROR(INDEX(matrix!$A:$V,MATCH(Tabel134[[#This Row],[indicatoren]],matrix!$B:$B,0),MATCH(Tabel134[[#This Row],[actor]],matrix!$2:$2,0)),"")</f>
        <v>0</v>
      </c>
      <c r="G36" s="14"/>
      <c r="H36" s="31"/>
      <c r="I36" s="31"/>
    </row>
    <row r="37" spans="1:9">
      <c r="A37" s="11" t="str">
        <f t="shared" si="0"/>
        <v xml:space="preserve">overleg en afstemming over praktijkonderwijs|praktijkopl </v>
      </c>
      <c r="B37" s="11">
        <v>37</v>
      </c>
      <c r="C37" s="26" t="str">
        <f t="shared" si="4"/>
        <v>overleg en afstemming over praktijkonderwijs</v>
      </c>
      <c r="D37" s="10" t="s">
        <v>3</v>
      </c>
      <c r="E37" s="8" t="s">
        <v>62</v>
      </c>
      <c r="F37" s="32">
        <f>IFERROR(INDEX(matrix!$A:$V,MATCH(Tabel134[[#This Row],[indicatoren]],matrix!$B:$B,0),MATCH(Tabel134[[#This Row],[actor]],matrix!$2:$2,0)),"")</f>
        <v>0</v>
      </c>
      <c r="G37" s="14"/>
      <c r="H37" s="31"/>
      <c r="I37" s="31"/>
    </row>
    <row r="38" spans="1:9">
      <c r="A38" s="11" t="str">
        <f t="shared" si="0"/>
        <v>overleg en afstemming over praktijkonderwijs|leerhuis</v>
      </c>
      <c r="B38" s="11">
        <v>38</v>
      </c>
      <c r="C38" s="26" t="str">
        <f t="shared" si="4"/>
        <v>overleg en afstemming over praktijkonderwijs</v>
      </c>
      <c r="D38" s="10" t="s">
        <v>3</v>
      </c>
      <c r="E38" s="8" t="s">
        <v>4</v>
      </c>
      <c r="F38" s="32">
        <f>IFERROR(INDEX(matrix!$A:$V,MATCH(Tabel134[[#This Row],[indicatoren]],matrix!$B:$B,0),MATCH(Tabel134[[#This Row],[actor]],matrix!$2:$2,0)),"")</f>
        <v>0</v>
      </c>
      <c r="G38" s="14"/>
      <c r="H38" s="31"/>
      <c r="I38" s="31"/>
    </row>
    <row r="39" spans="1:9">
      <c r="A39" s="11" t="str">
        <f t="shared" si="0"/>
        <v>overleg en afstemming over praktijkonderwijs|beheerder</v>
      </c>
      <c r="B39" s="11">
        <v>39</v>
      </c>
      <c r="C39" s="26" t="str">
        <f t="shared" si="4"/>
        <v>overleg en afstemming over praktijkonderwijs</v>
      </c>
      <c r="D39" s="10" t="s">
        <v>3</v>
      </c>
      <c r="E39" s="8" t="s">
        <v>5</v>
      </c>
      <c r="F39" s="32">
        <f>IFERROR(INDEX(matrix!$A:$V,MATCH(Tabel134[[#This Row],[indicatoren]],matrix!$B:$B,0),MATCH(Tabel134[[#This Row],[actor]],matrix!$2:$2,0)),"")</f>
        <v>0</v>
      </c>
      <c r="G39" s="14"/>
      <c r="H39" s="31"/>
      <c r="I39" s="31"/>
    </row>
    <row r="40" spans="1:9">
      <c r="A40" s="11" t="str">
        <f t="shared" si="0"/>
        <v>overleg en afstemming over praktijkonderwijs|afd.man</v>
      </c>
      <c r="B40" s="11">
        <v>40</v>
      </c>
      <c r="C40" s="26" t="str">
        <f t="shared" si="4"/>
        <v>overleg en afstemming over praktijkonderwijs</v>
      </c>
      <c r="D40" s="10" t="s">
        <v>3</v>
      </c>
      <c r="E40" s="8" t="s">
        <v>6</v>
      </c>
      <c r="F40" s="32">
        <f>IFERROR(INDEX(matrix!$A:$V,MATCH(Tabel134[[#This Row],[indicatoren]],matrix!$B:$B,0),MATCH(Tabel134[[#This Row],[actor]],matrix!$2:$2,0)),"")</f>
        <v>0</v>
      </c>
      <c r="G40" s="14"/>
      <c r="H40" s="31"/>
      <c r="I40" s="31"/>
    </row>
    <row r="41" spans="1:9">
      <c r="A41" s="11" t="str">
        <f t="shared" si="0"/>
        <v>overleg en afstemming over praktijkonderwijs|RvB</v>
      </c>
      <c r="B41" s="11">
        <v>41</v>
      </c>
      <c r="C41" s="26" t="str">
        <f t="shared" si="4"/>
        <v>overleg en afstemming over praktijkonderwijs</v>
      </c>
      <c r="D41" s="10" t="s">
        <v>7</v>
      </c>
      <c r="E41" s="9" t="s">
        <v>8</v>
      </c>
      <c r="F41" s="32">
        <f>IFERROR(INDEX(matrix!$A:$V,MATCH(Tabel134[[#This Row],[indicatoren]],matrix!$B:$B,0),MATCH(Tabel134[[#This Row],[actor]],matrix!$2:$2,0)),"")</f>
        <v>0</v>
      </c>
      <c r="G41" s="14"/>
      <c r="H41" s="31"/>
      <c r="I41" s="31"/>
    </row>
    <row r="42" spans="1:9">
      <c r="A42" s="11" t="str">
        <f t="shared" si="0"/>
        <v>overleg en afstemming over praktijkonderwijs|med.staf</v>
      </c>
      <c r="B42" s="11">
        <v>42</v>
      </c>
      <c r="C42" s="26" t="str">
        <f t="shared" si="4"/>
        <v>overleg en afstemming over praktijkonderwijs</v>
      </c>
      <c r="D42" s="10" t="s">
        <v>7</v>
      </c>
      <c r="E42" s="9" t="s">
        <v>109</v>
      </c>
      <c r="F42" s="32">
        <f>IFERROR(INDEX(matrix!$A:$V,MATCH(Tabel134[[#This Row],[indicatoren]],matrix!$B:$B,0),MATCH(Tabel134[[#This Row],[actor]],matrix!$2:$2,0)),"")</f>
        <v>0</v>
      </c>
      <c r="G42" s="14"/>
      <c r="H42" s="31"/>
      <c r="I42" s="31"/>
    </row>
    <row r="43" spans="1:9">
      <c r="A43" s="11" t="str">
        <f t="shared" si="0"/>
        <v>overleg en afstemming over praktijkonderwijs|Verplk.staf</v>
      </c>
      <c r="B43" s="11">
        <v>43</v>
      </c>
      <c r="C43" s="26" t="str">
        <f t="shared" si="4"/>
        <v>overleg en afstemming over praktijkonderwijs</v>
      </c>
      <c r="D43" s="10" t="s">
        <v>7</v>
      </c>
      <c r="E43" s="9" t="s">
        <v>9</v>
      </c>
      <c r="F43" s="32">
        <f>IFERROR(INDEX(matrix!$A:$V,MATCH(Tabel134[[#This Row],[indicatoren]],matrix!$B:$B,0),MATCH(Tabel134[[#This Row],[actor]],matrix!$2:$2,0)),"")</f>
        <v>0</v>
      </c>
      <c r="G43" s="14"/>
      <c r="H43" s="31"/>
      <c r="I43" s="31"/>
    </row>
    <row r="44" spans="1:9">
      <c r="A44" s="11" t="str">
        <f t="shared" si="0"/>
        <v>0|vios</v>
      </c>
      <c r="B44" s="11">
        <v>45</v>
      </c>
      <c r="C44" s="25">
        <f t="shared" ref="C44:C53" si="5">KD5_5</f>
        <v>0</v>
      </c>
      <c r="D44" s="10" t="s">
        <v>0</v>
      </c>
      <c r="E44" s="7" t="s">
        <v>1</v>
      </c>
      <c r="F44" s="32" t="str">
        <f>IFERROR(INDEX(matrix!$A:$V,MATCH(Tabel134[[#This Row],[indicatoren]],matrix!$B:$B,0),MATCH(Tabel134[[#This Row],[actor]],matrix!$2:$2,0)),"")</f>
        <v/>
      </c>
      <c r="G44" s="14"/>
      <c r="H44" s="31"/>
      <c r="I44" s="31"/>
    </row>
    <row r="45" spans="1:9">
      <c r="A45" s="11" t="str">
        <f t="shared" si="0"/>
        <v>0|praktijkopl</v>
      </c>
      <c r="B45" s="11">
        <v>46</v>
      </c>
      <c r="C45" s="26">
        <f t="shared" si="5"/>
        <v>0</v>
      </c>
      <c r="D45" s="10" t="s">
        <v>0</v>
      </c>
      <c r="E45" s="7" t="s">
        <v>2</v>
      </c>
      <c r="F45" s="32" t="str">
        <f>IFERROR(INDEX(matrix!$A:$V,MATCH(Tabel134[[#This Row],[indicatoren]],matrix!$B:$B,0),MATCH(Tabel134[[#This Row],[actor]],matrix!$2:$2,0)),"")</f>
        <v/>
      </c>
      <c r="G45" s="14"/>
      <c r="H45" s="31"/>
      <c r="I45" s="31"/>
    </row>
    <row r="46" spans="1:9">
      <c r="A46" s="11" t="str">
        <f t="shared" si="0"/>
        <v>0|(med.) Ieermeester</v>
      </c>
      <c r="B46" s="11">
        <v>47</v>
      </c>
      <c r="C46" s="26">
        <f t="shared" si="5"/>
        <v>0</v>
      </c>
      <c r="D46" s="10" t="s">
        <v>0</v>
      </c>
      <c r="E46" s="7" t="s">
        <v>97</v>
      </c>
      <c r="F46" s="32" t="str">
        <f>IFERROR(INDEX(matrix!$A:$V,MATCH(Tabel134[[#This Row],[indicatoren]],matrix!$B:$B,0),MATCH(Tabel134[[#This Row],[actor]],matrix!$2:$2,0)),"")</f>
        <v/>
      </c>
      <c r="G46" s="14"/>
      <c r="H46" s="31"/>
      <c r="I46" s="31"/>
    </row>
    <row r="47" spans="1:9">
      <c r="A47" s="11" t="str">
        <f t="shared" si="0"/>
        <v xml:space="preserve">0|praktijkopl </v>
      </c>
      <c r="B47" s="11">
        <v>48</v>
      </c>
      <c r="C47" s="26">
        <f t="shared" si="5"/>
        <v>0</v>
      </c>
      <c r="D47" s="10" t="s">
        <v>3</v>
      </c>
      <c r="E47" s="8" t="s">
        <v>62</v>
      </c>
      <c r="F47" s="32" t="str">
        <f>IFERROR(INDEX(matrix!$A:$V,MATCH(Tabel134[[#This Row],[indicatoren]],matrix!$B:$B,0),MATCH(Tabel134[[#This Row],[actor]],matrix!$2:$2,0)),"")</f>
        <v/>
      </c>
      <c r="G47" s="14"/>
      <c r="H47" s="31"/>
      <c r="I47" s="31"/>
    </row>
    <row r="48" spans="1:9">
      <c r="A48" s="11" t="str">
        <f t="shared" si="0"/>
        <v>0|leerhuis</v>
      </c>
      <c r="B48" s="11">
        <v>49</v>
      </c>
      <c r="C48" s="26">
        <f t="shared" si="5"/>
        <v>0</v>
      </c>
      <c r="D48" s="10" t="s">
        <v>3</v>
      </c>
      <c r="E48" s="8" t="s">
        <v>4</v>
      </c>
      <c r="F48" s="32" t="str">
        <f>IFERROR(INDEX(matrix!$A:$V,MATCH(Tabel134[[#This Row],[indicatoren]],matrix!$B:$B,0),MATCH(Tabel134[[#This Row],[actor]],matrix!$2:$2,0)),"")</f>
        <v/>
      </c>
      <c r="G48" s="14"/>
      <c r="H48" s="31"/>
      <c r="I48" s="31"/>
    </row>
    <row r="49" spans="1:9">
      <c r="A49" s="11" t="str">
        <f t="shared" si="0"/>
        <v>0|beheerder</v>
      </c>
      <c r="B49" s="11">
        <v>50</v>
      </c>
      <c r="C49" s="26">
        <f t="shared" si="5"/>
        <v>0</v>
      </c>
      <c r="D49" s="10" t="s">
        <v>3</v>
      </c>
      <c r="E49" s="8" t="s">
        <v>5</v>
      </c>
      <c r="F49" s="32" t="str">
        <f>IFERROR(INDEX(matrix!$A:$V,MATCH(Tabel134[[#This Row],[indicatoren]],matrix!$B:$B,0),MATCH(Tabel134[[#This Row],[actor]],matrix!$2:$2,0)),"")</f>
        <v/>
      </c>
      <c r="G49" s="14"/>
      <c r="H49" s="31"/>
      <c r="I49" s="31"/>
    </row>
    <row r="50" spans="1:9">
      <c r="A50" s="11" t="str">
        <f t="shared" si="0"/>
        <v>0|afd.man</v>
      </c>
      <c r="B50" s="11">
        <v>51</v>
      </c>
      <c r="C50" s="26">
        <f t="shared" si="5"/>
        <v>0</v>
      </c>
      <c r="D50" s="10" t="s">
        <v>3</v>
      </c>
      <c r="E50" s="8" t="s">
        <v>6</v>
      </c>
      <c r="F50" s="32" t="str">
        <f>IFERROR(INDEX(matrix!$A:$V,MATCH(Tabel134[[#This Row],[indicatoren]],matrix!$B:$B,0),MATCH(Tabel134[[#This Row],[actor]],matrix!$2:$2,0)),"")</f>
        <v/>
      </c>
      <c r="G50" s="14"/>
      <c r="H50" s="31"/>
      <c r="I50" s="31"/>
    </row>
    <row r="51" spans="1:9">
      <c r="A51" s="11" t="str">
        <f t="shared" si="0"/>
        <v>0|RvB</v>
      </c>
      <c r="B51" s="11">
        <v>52</v>
      </c>
      <c r="C51" s="26">
        <f t="shared" si="5"/>
        <v>0</v>
      </c>
      <c r="D51" s="10" t="s">
        <v>7</v>
      </c>
      <c r="E51" s="9" t="s">
        <v>8</v>
      </c>
      <c r="F51" s="32" t="str">
        <f>IFERROR(INDEX(matrix!$A:$V,MATCH(Tabel134[[#This Row],[indicatoren]],matrix!$B:$B,0),MATCH(Tabel134[[#This Row],[actor]],matrix!$2:$2,0)),"")</f>
        <v/>
      </c>
      <c r="G51" s="14"/>
      <c r="H51" s="31"/>
      <c r="I51" s="31"/>
    </row>
    <row r="52" spans="1:9">
      <c r="A52" s="11" t="str">
        <f t="shared" si="0"/>
        <v>0|med.staf</v>
      </c>
      <c r="B52" s="11">
        <v>53</v>
      </c>
      <c r="C52" s="26">
        <f t="shared" si="5"/>
        <v>0</v>
      </c>
      <c r="D52" s="10" t="s">
        <v>7</v>
      </c>
      <c r="E52" s="9" t="s">
        <v>109</v>
      </c>
      <c r="F52" s="32" t="str">
        <f>IFERROR(INDEX(matrix!$A:$V,MATCH(Tabel134[[#This Row],[indicatoren]],matrix!$B:$B,0),MATCH(Tabel134[[#This Row],[actor]],matrix!$2:$2,0)),"")</f>
        <v/>
      </c>
      <c r="G52" s="14"/>
      <c r="H52" s="31"/>
      <c r="I52" s="31"/>
    </row>
    <row r="53" spans="1:9">
      <c r="A53" s="11" t="str">
        <f t="shared" si="0"/>
        <v>0|Verplk.staf</v>
      </c>
      <c r="B53" s="11">
        <v>54</v>
      </c>
      <c r="C53" s="26">
        <f t="shared" si="5"/>
        <v>0</v>
      </c>
      <c r="D53" s="10" t="s">
        <v>7</v>
      </c>
      <c r="E53" s="9" t="s">
        <v>9</v>
      </c>
      <c r="F53" s="32" t="str">
        <f>IFERROR(INDEX(matrix!$A:$V,MATCH(Tabel134[[#This Row],[indicatoren]],matrix!$B:$B,0),MATCH(Tabel134[[#This Row],[actor]],matrix!$2:$2,0)),"")</f>
        <v/>
      </c>
      <c r="G53" s="14"/>
      <c r="H53" s="31"/>
      <c r="I53" s="31"/>
    </row>
    <row r="54" spans="1:9">
      <c r="A54" s="15" t="str">
        <f t="shared" si="0"/>
        <v>0|vios</v>
      </c>
      <c r="B54" s="11">
        <v>56</v>
      </c>
      <c r="C54" s="25">
        <f t="shared" ref="C54:C63" si="6">KD5_6</f>
        <v>0</v>
      </c>
      <c r="D54" s="10" t="s">
        <v>0</v>
      </c>
      <c r="E54" s="7" t="s">
        <v>1</v>
      </c>
      <c r="F54" s="32" t="str">
        <f>IFERROR(INDEX(matrix!$A:$V,MATCH(Tabel134[[#This Row],[indicatoren]],matrix!$B:$B,0),MATCH(Tabel134[[#This Row],[actor]],matrix!$2:$2,0)),"")</f>
        <v/>
      </c>
      <c r="G54" s="14"/>
      <c r="H54" s="31"/>
      <c r="I54" s="31"/>
    </row>
    <row r="55" spans="1:9">
      <c r="A55" s="15" t="str">
        <f t="shared" si="0"/>
        <v>0|praktijkopl</v>
      </c>
      <c r="B55" s="11">
        <v>57</v>
      </c>
      <c r="C55" s="26">
        <f t="shared" si="6"/>
        <v>0</v>
      </c>
      <c r="D55" s="10" t="s">
        <v>0</v>
      </c>
      <c r="E55" s="7" t="s">
        <v>2</v>
      </c>
      <c r="F55" s="32" t="str">
        <f>IFERROR(INDEX(matrix!$A:$V,MATCH(Tabel134[[#This Row],[indicatoren]],matrix!$B:$B,0),MATCH(Tabel134[[#This Row],[actor]],matrix!$2:$2,0)),"")</f>
        <v/>
      </c>
      <c r="G55" s="14"/>
      <c r="H55" s="31"/>
      <c r="I55" s="31"/>
    </row>
    <row r="56" spans="1:9">
      <c r="A56" s="15" t="str">
        <f t="shared" si="0"/>
        <v>0|(med.) Ieermeester</v>
      </c>
      <c r="B56" s="11">
        <v>58</v>
      </c>
      <c r="C56" s="26">
        <f t="shared" si="6"/>
        <v>0</v>
      </c>
      <c r="D56" s="10" t="s">
        <v>0</v>
      </c>
      <c r="E56" s="7" t="s">
        <v>97</v>
      </c>
      <c r="F56" s="32" t="str">
        <f>IFERROR(INDEX(matrix!$A:$V,MATCH(Tabel134[[#This Row],[indicatoren]],matrix!$B:$B,0),MATCH(Tabel134[[#This Row],[actor]],matrix!$2:$2,0)),"")</f>
        <v/>
      </c>
      <c r="G56" s="14"/>
      <c r="H56" s="31"/>
      <c r="I56" s="31"/>
    </row>
    <row r="57" spans="1:9">
      <c r="A57" s="15" t="str">
        <f t="shared" si="0"/>
        <v xml:space="preserve">0|praktijkopl </v>
      </c>
      <c r="B57" s="11">
        <v>59</v>
      </c>
      <c r="C57" s="26">
        <f t="shared" si="6"/>
        <v>0</v>
      </c>
      <c r="D57" s="10" t="s">
        <v>3</v>
      </c>
      <c r="E57" s="8" t="s">
        <v>62</v>
      </c>
      <c r="F57" s="32" t="str">
        <f>IFERROR(INDEX(matrix!$A:$V,MATCH(Tabel134[[#This Row],[indicatoren]],matrix!$B:$B,0),MATCH(Tabel134[[#This Row],[actor]],matrix!$2:$2,0)),"")</f>
        <v/>
      </c>
      <c r="G57" s="14"/>
      <c r="H57" s="31"/>
      <c r="I57" s="31"/>
    </row>
    <row r="58" spans="1:9">
      <c r="A58" s="15" t="str">
        <f t="shared" si="0"/>
        <v>0|leerhuis</v>
      </c>
      <c r="B58" s="11">
        <v>60</v>
      </c>
      <c r="C58" s="26">
        <f t="shared" si="6"/>
        <v>0</v>
      </c>
      <c r="D58" s="10" t="s">
        <v>3</v>
      </c>
      <c r="E58" s="8" t="s">
        <v>4</v>
      </c>
      <c r="F58" s="32" t="str">
        <f>IFERROR(INDEX(matrix!$A:$V,MATCH(Tabel134[[#This Row],[indicatoren]],matrix!$B:$B,0),MATCH(Tabel134[[#This Row],[actor]],matrix!$2:$2,0)),"")</f>
        <v/>
      </c>
      <c r="G58" s="14"/>
      <c r="H58" s="31"/>
      <c r="I58" s="31"/>
    </row>
    <row r="59" spans="1:9">
      <c r="A59" s="15" t="str">
        <f t="shared" si="0"/>
        <v>0|beheerder</v>
      </c>
      <c r="B59" s="11">
        <v>61</v>
      </c>
      <c r="C59" s="26">
        <f t="shared" si="6"/>
        <v>0</v>
      </c>
      <c r="D59" s="10" t="s">
        <v>3</v>
      </c>
      <c r="E59" s="8" t="s">
        <v>5</v>
      </c>
      <c r="F59" s="32" t="str">
        <f>IFERROR(INDEX(matrix!$A:$V,MATCH(Tabel134[[#This Row],[indicatoren]],matrix!$B:$B,0),MATCH(Tabel134[[#This Row],[actor]],matrix!$2:$2,0)),"")</f>
        <v/>
      </c>
      <c r="G59" s="14"/>
      <c r="H59" s="31"/>
      <c r="I59" s="31"/>
    </row>
    <row r="60" spans="1:9">
      <c r="A60" s="15" t="str">
        <f t="shared" si="0"/>
        <v>0|afd.man</v>
      </c>
      <c r="B60" s="11">
        <v>62</v>
      </c>
      <c r="C60" s="26">
        <f t="shared" si="6"/>
        <v>0</v>
      </c>
      <c r="D60" s="10" t="s">
        <v>3</v>
      </c>
      <c r="E60" s="8" t="s">
        <v>6</v>
      </c>
      <c r="F60" s="32" t="str">
        <f>IFERROR(INDEX(matrix!$A:$V,MATCH(Tabel134[[#This Row],[indicatoren]],matrix!$B:$B,0),MATCH(Tabel134[[#This Row],[actor]],matrix!$2:$2,0)),"")</f>
        <v/>
      </c>
      <c r="G60" s="14"/>
      <c r="H60" s="31"/>
      <c r="I60" s="31"/>
    </row>
    <row r="61" spans="1:9">
      <c r="A61" s="15" t="str">
        <f t="shared" si="0"/>
        <v>0|RvB</v>
      </c>
      <c r="B61" s="11">
        <v>63</v>
      </c>
      <c r="C61" s="26">
        <f t="shared" si="6"/>
        <v>0</v>
      </c>
      <c r="D61" s="10" t="s">
        <v>7</v>
      </c>
      <c r="E61" s="9" t="s">
        <v>8</v>
      </c>
      <c r="F61" s="32" t="str">
        <f>IFERROR(INDEX(matrix!$A:$V,MATCH(Tabel134[[#This Row],[indicatoren]],matrix!$B:$B,0),MATCH(Tabel134[[#This Row],[actor]],matrix!$2:$2,0)),"")</f>
        <v/>
      </c>
      <c r="G61" s="14"/>
      <c r="H61" s="31"/>
      <c r="I61" s="31"/>
    </row>
    <row r="62" spans="1:9">
      <c r="A62" s="15" t="str">
        <f t="shared" si="0"/>
        <v>0|med.staf</v>
      </c>
      <c r="B62" s="11">
        <v>64</v>
      </c>
      <c r="C62" s="26">
        <f t="shared" si="6"/>
        <v>0</v>
      </c>
      <c r="D62" s="10" t="s">
        <v>7</v>
      </c>
      <c r="E62" s="9" t="s">
        <v>109</v>
      </c>
      <c r="F62" s="32" t="str">
        <f>IFERROR(INDEX(matrix!$A:$V,MATCH(Tabel134[[#This Row],[indicatoren]],matrix!$B:$B,0),MATCH(Tabel134[[#This Row],[actor]],matrix!$2:$2,0)),"")</f>
        <v/>
      </c>
      <c r="G62" s="14"/>
      <c r="H62" s="31"/>
      <c r="I62" s="31"/>
    </row>
    <row r="63" spans="1:9">
      <c r="A63" s="15" t="str">
        <f t="shared" ref="A63:A73" si="7">C63&amp;"|"&amp;E63</f>
        <v>0|Verplk.staf</v>
      </c>
      <c r="B63" s="11">
        <v>65</v>
      </c>
      <c r="C63" s="26">
        <f t="shared" si="6"/>
        <v>0</v>
      </c>
      <c r="D63" s="10" t="s">
        <v>7</v>
      </c>
      <c r="E63" s="9" t="s">
        <v>9</v>
      </c>
      <c r="F63" s="32" t="str">
        <f>IFERROR(INDEX(matrix!$A:$V,MATCH(Tabel134[[#This Row],[indicatoren]],matrix!$B:$B,0),MATCH(Tabel134[[#This Row],[actor]],matrix!$2:$2,0)),"")</f>
        <v/>
      </c>
      <c r="G63" s="14"/>
      <c r="H63" s="31"/>
      <c r="I63" s="31"/>
    </row>
    <row r="64" spans="1:9">
      <c r="A64" s="15" t="str">
        <f t="shared" si="7"/>
        <v>0|vios</v>
      </c>
      <c r="B64" s="11">
        <v>56</v>
      </c>
      <c r="C64" s="25">
        <f t="shared" ref="C64:C73" si="8">KD5_7</f>
        <v>0</v>
      </c>
      <c r="D64" s="10" t="s">
        <v>0</v>
      </c>
      <c r="E64" s="7" t="s">
        <v>1</v>
      </c>
      <c r="F64" s="32" t="str">
        <f>IFERROR(INDEX(matrix!$A:$V,MATCH(Tabel134[[#This Row],[indicatoren]],matrix!$B:$B,0),MATCH(Tabel134[[#This Row],[actor]],matrix!$2:$2,0)),"")</f>
        <v/>
      </c>
      <c r="G64" s="14"/>
      <c r="H64" s="31"/>
      <c r="I64" s="31"/>
    </row>
    <row r="65" spans="1:9">
      <c r="A65" s="15" t="str">
        <f t="shared" si="7"/>
        <v>0|praktijkopl</v>
      </c>
      <c r="B65" s="11">
        <v>57</v>
      </c>
      <c r="C65" s="26">
        <f t="shared" si="8"/>
        <v>0</v>
      </c>
      <c r="D65" s="10" t="s">
        <v>0</v>
      </c>
      <c r="E65" s="7" t="s">
        <v>2</v>
      </c>
      <c r="F65" s="32" t="str">
        <f>IFERROR(INDEX(matrix!$A:$V,MATCH(Tabel134[[#This Row],[indicatoren]],matrix!$B:$B,0),MATCH(Tabel134[[#This Row],[actor]],matrix!$2:$2,0)),"")</f>
        <v/>
      </c>
      <c r="G65" s="14"/>
      <c r="H65" s="31"/>
      <c r="I65" s="31"/>
    </row>
    <row r="66" spans="1:9">
      <c r="A66" s="15" t="str">
        <f t="shared" si="7"/>
        <v>0|(med.) Ieermeester</v>
      </c>
      <c r="B66" s="11">
        <v>58</v>
      </c>
      <c r="C66" s="26">
        <f t="shared" si="8"/>
        <v>0</v>
      </c>
      <c r="D66" s="10" t="s">
        <v>0</v>
      </c>
      <c r="E66" s="7" t="s">
        <v>97</v>
      </c>
      <c r="F66" s="32" t="str">
        <f>IFERROR(INDEX(matrix!$A:$V,MATCH(Tabel134[[#This Row],[indicatoren]],matrix!$B:$B,0),MATCH(Tabel134[[#This Row],[actor]],matrix!$2:$2,0)),"")</f>
        <v/>
      </c>
      <c r="G66" s="14"/>
      <c r="H66" s="31"/>
      <c r="I66" s="31"/>
    </row>
    <row r="67" spans="1:9">
      <c r="A67" s="15" t="str">
        <f t="shared" si="7"/>
        <v xml:space="preserve">0|praktijkopl </v>
      </c>
      <c r="B67" s="11">
        <v>59</v>
      </c>
      <c r="C67" s="26">
        <f t="shared" si="8"/>
        <v>0</v>
      </c>
      <c r="D67" s="10" t="s">
        <v>3</v>
      </c>
      <c r="E67" s="8" t="s">
        <v>62</v>
      </c>
      <c r="F67" s="32" t="str">
        <f>IFERROR(INDEX(matrix!$A:$V,MATCH(Tabel134[[#This Row],[indicatoren]],matrix!$B:$B,0),MATCH(Tabel134[[#This Row],[actor]],matrix!$2:$2,0)),"")</f>
        <v/>
      </c>
      <c r="G67" s="14"/>
      <c r="H67" s="31"/>
      <c r="I67" s="31"/>
    </row>
    <row r="68" spans="1:9">
      <c r="A68" s="15" t="str">
        <f t="shared" si="7"/>
        <v>0|leerhuis</v>
      </c>
      <c r="B68" s="11">
        <v>60</v>
      </c>
      <c r="C68" s="26">
        <f t="shared" si="8"/>
        <v>0</v>
      </c>
      <c r="D68" s="10" t="s">
        <v>3</v>
      </c>
      <c r="E68" s="8" t="s">
        <v>4</v>
      </c>
      <c r="F68" s="32" t="str">
        <f>IFERROR(INDEX(matrix!$A:$V,MATCH(Tabel134[[#This Row],[indicatoren]],matrix!$B:$B,0),MATCH(Tabel134[[#This Row],[actor]],matrix!$2:$2,0)),"")</f>
        <v/>
      </c>
      <c r="G68" s="14"/>
      <c r="H68" s="31"/>
      <c r="I68" s="31"/>
    </row>
    <row r="69" spans="1:9">
      <c r="A69" s="15" t="str">
        <f t="shared" si="7"/>
        <v>0|beheerder</v>
      </c>
      <c r="B69" s="11">
        <v>61</v>
      </c>
      <c r="C69" s="26">
        <f t="shared" si="8"/>
        <v>0</v>
      </c>
      <c r="D69" s="10" t="s">
        <v>3</v>
      </c>
      <c r="E69" s="8" t="s">
        <v>5</v>
      </c>
      <c r="F69" s="32" t="str">
        <f>IFERROR(INDEX(matrix!$A:$V,MATCH(Tabel134[[#This Row],[indicatoren]],matrix!$B:$B,0),MATCH(Tabel134[[#This Row],[actor]],matrix!$2:$2,0)),"")</f>
        <v/>
      </c>
      <c r="G69" s="14"/>
      <c r="H69" s="31"/>
      <c r="I69" s="31"/>
    </row>
    <row r="70" spans="1:9">
      <c r="A70" s="15" t="str">
        <f t="shared" si="7"/>
        <v>0|afd.man</v>
      </c>
      <c r="B70" s="11">
        <v>62</v>
      </c>
      <c r="C70" s="26">
        <f t="shared" si="8"/>
        <v>0</v>
      </c>
      <c r="D70" s="10" t="s">
        <v>3</v>
      </c>
      <c r="E70" s="8" t="s">
        <v>6</v>
      </c>
      <c r="F70" s="32" t="str">
        <f>IFERROR(INDEX(matrix!$A:$V,MATCH(Tabel134[[#This Row],[indicatoren]],matrix!$B:$B,0),MATCH(Tabel134[[#This Row],[actor]],matrix!$2:$2,0)),"")</f>
        <v/>
      </c>
      <c r="G70" s="14"/>
      <c r="H70" s="31"/>
      <c r="I70" s="31"/>
    </row>
    <row r="71" spans="1:9">
      <c r="A71" s="15" t="str">
        <f t="shared" si="7"/>
        <v>0|RvB</v>
      </c>
      <c r="B71" s="11">
        <v>63</v>
      </c>
      <c r="C71" s="26">
        <f t="shared" si="8"/>
        <v>0</v>
      </c>
      <c r="D71" s="10" t="s">
        <v>7</v>
      </c>
      <c r="E71" s="9" t="s">
        <v>8</v>
      </c>
      <c r="F71" s="32" t="str">
        <f>IFERROR(INDEX(matrix!$A:$V,MATCH(Tabel134[[#This Row],[indicatoren]],matrix!$B:$B,0),MATCH(Tabel134[[#This Row],[actor]],matrix!$2:$2,0)),"")</f>
        <v/>
      </c>
      <c r="G71" s="14"/>
      <c r="H71" s="31"/>
      <c r="I71" s="31"/>
    </row>
    <row r="72" spans="1:9">
      <c r="A72" s="15" t="str">
        <f t="shared" si="7"/>
        <v>0|med.staf</v>
      </c>
      <c r="B72" s="11">
        <v>64</v>
      </c>
      <c r="C72" s="26">
        <f t="shared" si="8"/>
        <v>0</v>
      </c>
      <c r="D72" s="10" t="s">
        <v>7</v>
      </c>
      <c r="E72" s="9" t="s">
        <v>109</v>
      </c>
      <c r="F72" s="32" t="str">
        <f>IFERROR(INDEX(matrix!$A:$V,MATCH(Tabel134[[#This Row],[indicatoren]],matrix!$B:$B,0),MATCH(Tabel134[[#This Row],[actor]],matrix!$2:$2,0)),"")</f>
        <v/>
      </c>
      <c r="G72" s="14"/>
      <c r="H72" s="31"/>
      <c r="I72" s="31"/>
    </row>
    <row r="73" spans="1:9">
      <c r="A73" s="15" t="str">
        <f t="shared" si="7"/>
        <v>0|Verplk.staf</v>
      </c>
      <c r="B73" s="11">
        <v>65</v>
      </c>
      <c r="C73" s="26">
        <f t="shared" si="8"/>
        <v>0</v>
      </c>
      <c r="D73" s="10" t="s">
        <v>7</v>
      </c>
      <c r="E73" s="9" t="s">
        <v>9</v>
      </c>
      <c r="F73" s="32" t="str">
        <f>IFERROR(INDEX(matrix!$A:$V,MATCH(Tabel134[[#This Row],[indicatoren]],matrix!$B:$B,0),MATCH(Tabel134[[#This Row],[actor]],matrix!$2:$2,0)),"")</f>
        <v/>
      </c>
      <c r="G73" s="14"/>
      <c r="H73" s="31"/>
      <c r="I73" s="31"/>
    </row>
  </sheetData>
  <sheetProtection sheet="1" objects="1" scenarios="1" autoFilter="0"/>
  <phoneticPr fontId="3" type="noConversion"/>
  <conditionalFormatting sqref="C4:D13 C15:D23 C25:D33 C35:D43 C45:D53 C55:D63 C65:D73">
    <cfRule type="expression" dxfId="6" priority="6">
      <formula>C4=C3</formula>
    </cfRule>
  </conditionalFormatting>
  <conditionalFormatting sqref="C14:D14 C24:D24 C34:D34 C44:D44 C54:D54 C64:D64">
    <cfRule type="expression" dxfId="5" priority="202">
      <formula>C14=#REF!</formula>
    </cfRule>
  </conditionalFormatting>
  <conditionalFormatting sqref="F4:F73">
    <cfRule type="expression" dxfId="4" priority="1">
      <formula>F4=Kritiek_punt</formula>
    </cfRule>
    <cfRule type="expression" dxfId="3" priority="2">
      <formula>F4=Zwaarwegend_punt</formula>
    </cfRule>
    <cfRule type="expression" dxfId="2" priority="3">
      <formula>F4=Ontwikkelpunt</formula>
    </cfRule>
    <cfRule type="expression" dxfId="1" priority="4">
      <formula>F4=Ambitie</formula>
    </cfRule>
    <cfRule type="expression" dxfId="0" priority="5">
      <formula>F4=Trots</formula>
    </cfRule>
  </conditionalFormatting>
  <dataValidations count="2">
    <dataValidation allowBlank="1" showInputMessage="1" showErrorMessage="1" prompt="vrije invoer!_x000a_voor extra regeleinde gebruik &lt;Alt&gt; &lt;Enter&gt;" sqref="G4:G73" xr:uid="{D91B4F0D-F978-4F1E-AB1D-D6CEA51B41AF}"/>
    <dataValidation type="list" allowBlank="1" showInputMessage="1" showErrorMessage="1" error="alleen j of n mogelijk!" prompt="j of n" sqref="H4:H73" xr:uid="{D5CAFC18-C6BB-46A9-99E1-EA885A307E04}">
      <formula1>"j,n"</formula1>
    </dataValidation>
  </dataValidations>
  <pageMargins left="0.7" right="0.7" top="0.75" bottom="0.75" header="0.3" footer="0.3"/>
  <pageSetup paperSize="9" orientation="portrait" horizontalDpi="0" verticalDpi="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8d07d17-7edb-4531-86ae-5b7deb097eaa" xsi:nil="true"/>
    <lcf76f155ced4ddcb4097134ff3c332f xmlns="5f4028f3-e8b6-4113-a892-6bf4f42719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221A23F8DAE949A250FA259E63E6FE" ma:contentTypeVersion="17" ma:contentTypeDescription="Een nieuw document maken." ma:contentTypeScope="" ma:versionID="e32c58be8feaf4e520ecd349f8754b58">
  <xsd:schema xmlns:xsd="http://www.w3.org/2001/XMLSchema" xmlns:xs="http://www.w3.org/2001/XMLSchema" xmlns:p="http://schemas.microsoft.com/office/2006/metadata/properties" xmlns:ns2="a8d07d17-7edb-4531-86ae-5b7deb097eaa" xmlns:ns3="5f4028f3-e8b6-4113-a892-6bf4f427192f" targetNamespace="http://schemas.microsoft.com/office/2006/metadata/properties" ma:root="true" ma:fieldsID="e37f68781041ec5ab854b430ee212cc1" ns2:_="" ns3:_="">
    <xsd:import namespace="a8d07d17-7edb-4531-86ae-5b7deb097eaa"/>
    <xsd:import namespace="5f4028f3-e8b6-4113-a892-6bf4f42719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07d17-7edb-4531-86ae-5b7deb097ea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68659f4-a7fa-4ba4-868b-8bb4bad2cad1}" ma:internalName="TaxCatchAll" ma:showField="CatchAllData" ma:web="a8d07d17-7edb-4531-86ae-5b7deb097e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4028f3-e8b6-4113-a892-6bf4f42719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76365aed-0c5b-45ed-bf5f-637d18e5b0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E4EC87-A758-433B-8D91-F662EC225263}">
  <ds:schemaRefs>
    <ds:schemaRef ds:uri="http://schemas.microsoft.com/sharepoint/v3/contenttype/forms"/>
  </ds:schemaRefs>
</ds:datastoreItem>
</file>

<file path=customXml/itemProps2.xml><?xml version="1.0" encoding="utf-8"?>
<ds:datastoreItem xmlns:ds="http://schemas.openxmlformats.org/officeDocument/2006/customXml" ds:itemID="{D76011D7-F5E8-4806-AA39-15B26BB332A4}">
  <ds:schemaRefs>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 ds:uri="5f4028f3-e8b6-4113-a892-6bf4f427192f"/>
    <ds:schemaRef ds:uri="a8d07d17-7edb-4531-86ae-5b7deb097eaa"/>
  </ds:schemaRefs>
</ds:datastoreItem>
</file>

<file path=customXml/itemProps3.xml><?xml version="1.0" encoding="utf-8"?>
<ds:datastoreItem xmlns:ds="http://schemas.openxmlformats.org/officeDocument/2006/customXml" ds:itemID="{13C10F77-C914-4776-B89A-9DAD84888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07d17-7edb-4531-86ae-5b7deb097eaa"/>
    <ds:schemaRef ds:uri="5f4028f3-e8b6-4113-a892-6bf4f4271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49</vt:i4>
      </vt:variant>
    </vt:vector>
  </HeadingPairs>
  <TitlesOfParts>
    <vt:vector size="56" baseType="lpstr">
      <vt:lpstr>matrix</vt:lpstr>
      <vt:lpstr>parameters</vt:lpstr>
      <vt:lpstr>KWALITEITSDOMEIN 1</vt:lpstr>
      <vt:lpstr>KWALITEITSDOMEIN 2</vt:lpstr>
      <vt:lpstr>KWALITEITSDOMEIN 3</vt:lpstr>
      <vt:lpstr>KWALITEITSDOMEIN 4</vt:lpstr>
      <vt:lpstr>KWALITEITSDOMEIN 5</vt:lpstr>
      <vt:lpstr>Adequaat</vt:lpstr>
      <vt:lpstr>matrix!Afdrukbereik</vt:lpstr>
      <vt:lpstr>Ambitie</vt:lpstr>
      <vt:lpstr>KD1_1</vt:lpstr>
      <vt:lpstr>KD1_2</vt:lpstr>
      <vt:lpstr>KD1_3</vt:lpstr>
      <vt:lpstr>KD1_4</vt:lpstr>
      <vt:lpstr>KD1_5</vt:lpstr>
      <vt:lpstr>KD1_6</vt:lpstr>
      <vt:lpstr>KD1_7</vt:lpstr>
      <vt:lpstr>KD2_1</vt:lpstr>
      <vt:lpstr>KD2_2</vt:lpstr>
      <vt:lpstr>KD2_3</vt:lpstr>
      <vt:lpstr>KD2_4</vt:lpstr>
      <vt:lpstr>KD2_5</vt:lpstr>
      <vt:lpstr>KD2_6</vt:lpstr>
      <vt:lpstr>KD2_7</vt:lpstr>
      <vt:lpstr>KD3_1</vt:lpstr>
      <vt:lpstr>KD3_10</vt:lpstr>
      <vt:lpstr>KD3_2</vt:lpstr>
      <vt:lpstr>KD3_3</vt:lpstr>
      <vt:lpstr>KD3_4</vt:lpstr>
      <vt:lpstr>KD3_5</vt:lpstr>
      <vt:lpstr>KD3_6</vt:lpstr>
      <vt:lpstr>KD3_7</vt:lpstr>
      <vt:lpstr>KD3_8</vt:lpstr>
      <vt:lpstr>KD3_9</vt:lpstr>
      <vt:lpstr>KD4_1</vt:lpstr>
      <vt:lpstr>KD4_10</vt:lpstr>
      <vt:lpstr>KD4_2</vt:lpstr>
      <vt:lpstr>KD4_3</vt:lpstr>
      <vt:lpstr>KD4_4</vt:lpstr>
      <vt:lpstr>KD4_5</vt:lpstr>
      <vt:lpstr>KD4_6</vt:lpstr>
      <vt:lpstr>KD4_7</vt:lpstr>
      <vt:lpstr>KD4_8</vt:lpstr>
      <vt:lpstr>KD4_9</vt:lpstr>
      <vt:lpstr>KD5_1</vt:lpstr>
      <vt:lpstr>KD5_2</vt:lpstr>
      <vt:lpstr>KD5_3</vt:lpstr>
      <vt:lpstr>KD5_4</vt:lpstr>
      <vt:lpstr>KD5_5</vt:lpstr>
      <vt:lpstr>KD5_6</vt:lpstr>
      <vt:lpstr>KD5_7</vt:lpstr>
      <vt:lpstr>kl</vt:lpstr>
      <vt:lpstr>Kritiek_punt</vt:lpstr>
      <vt:lpstr>Ontwikkelpunt</vt:lpstr>
      <vt:lpstr>Trots</vt:lpstr>
      <vt:lpstr>Zwaarwegend_punt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Marjolein Schouten</dc:creator>
  <cp:lastModifiedBy>Jolien van der Lee</cp:lastModifiedBy>
  <dcterms:created xsi:type="dcterms:W3CDTF">2021-07-20T15:52:11Z</dcterms:created>
  <dcterms:modified xsi:type="dcterms:W3CDTF">2023-12-22T16:36:13Z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0x0101009F221A23F8DAE949A250FA259E63E6FE</vt:lpwstr>
  </property>
  <property fmtid="{D5CDD505-2E9C-101B-9397-08002B2CF9AE}" pid="3" name="MediaServiceImageTags">
    <vt:lpwstr/>
  </property>
</Properties>
</file>